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015" windowHeight="8535" tabRatio="0"/>
  </bookViews>
  <sheets>
    <sheet name="TDSheet" sheetId="1" r:id="rId1"/>
  </sheets>
  <definedNames>
    <definedName name="_xlnm.Print_Area" localSheetId="0">TDSheet!$A$1:$AD$44</definedName>
  </definedNames>
  <calcPr calcId="145621"/>
</workbook>
</file>

<file path=xl/calcChain.xml><?xml version="1.0" encoding="utf-8"?>
<calcChain xmlns="http://schemas.openxmlformats.org/spreadsheetml/2006/main">
  <c r="I24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<sst xmlns="http://schemas.openxmlformats.org/spreadsheetml/2006/main" count="91" uniqueCount="89">
  <si>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</si>
  <si>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</si>
  <si>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</si>
  <si>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50 Лет Октября,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</si>
  <si>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</si>
  <si>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</si>
  <si>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</si>
  <si>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</si>
  <si>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</si>
  <si>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</si>
  <si>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</si>
  <si>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</si>
  <si>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</si>
  <si>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</si>
  <si>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</si>
  <si>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</si>
  <si>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</si>
  <si>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</si>
  <si>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</si>
  <si>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</si>
  <si>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</si>
  <si>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</si>
  <si>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</si>
  <si>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</si>
  <si>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</si>
  <si>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</si>
  <si>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</si>
  <si>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</si>
  <si>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</si>
  <si>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</si>
  <si>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</si>
  <si>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</si>
  <si>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</si>
  <si>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</si>
  <si>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</si>
  <si>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</si>
  <si>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</si>
  <si>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</si>
  <si>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</si>
  <si>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</si>
  <si>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</si>
  <si>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</si>
  <si>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</si>
  <si>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</si>
  <si>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</si>
  <si>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</si>
  <si>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</si>
  <si>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</si>
  <si>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</si>
  <si>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</si>
  <si>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</si>
  <si>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</si>
  <si>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</si>
  <si>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</si>
  <si>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</si>
  <si>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</si>
  <si>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</si>
  <si>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</si>
  <si>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</si>
  <si>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</si>
  <si>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</si>
  <si>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</si>
  <si>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</si>
  <si>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</si>
  <si>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</si>
  <si>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</si>
  <si>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</si>
  <si>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</si>
  <si>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</si>
  <si>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</si>
  <si>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</si>
  <si>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</si>
  <si>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</si>
  <si>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</si>
  <si>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</si>
  <si>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</si>
  <si>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</si>
  <si>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</si>
  <si>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</si>
  <si>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</si>
  <si>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</si>
  <si>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</si>
  <si>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</si>
  <si>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</si>
  <si>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</si>
  <si>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</si>
  <si>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</si>
  <si>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</si>
  <si>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- 50,8 мп
 Ремонт дверных конструкций - 9,0 шт
 Ремонт металических ограждений крыльца - 6,5 мп
 Ремонт системы ТВС (внутриквартирные) - 16,47 мп
 Ремонт системы ТВС (разводка) - 6,1 мп
 Ремонт теплоизоляции трубопровода - 14,5 мп
 Замена неисправных уч. эл./сети - 12 мп
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</si>
</sst>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3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" fontId="4" fillId="0" borderId="2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32" xfId="0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10" fontId="8" fillId="0" borderId="3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" fontId="7" fillId="0" borderId="46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3" xfId="0" applyFont="1" applyFill="1" applyBorder="1"/>
    <xf numFmtId="49" fontId="7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10" fillId="0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49" fontId="10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166" fontId="7" fillId="0" borderId="61" xfId="0" applyNumberFormat="1" applyFont="1" applyFill="1" applyBorder="1" applyAlignment="1">
      <alignment horizontal="center" vertical="center"/>
    </xf>
    <xf numFmtId="166" fontId="7" fillId="0" borderId="62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 wrapText="1"/>
    </xf>
    <xf numFmtId="166" fontId="10" fillId="0" borderId="23" xfId="0" applyNumberFormat="1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vertical="center" wrapText="1"/>
    </xf>
    <xf numFmtId="166" fontId="7" fillId="0" borderId="48" xfId="0" applyNumberFormat="1" applyFont="1" applyFill="1" applyBorder="1" applyAlignment="1">
      <alignment horizontal="center" vertical="center" wrapText="1"/>
    </xf>
    <xf numFmtId="166" fontId="7" fillId="0" borderId="70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wrapText="1"/>
    </xf>
    <xf numFmtId="165" fontId="8" fillId="0" borderId="37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>
      <alignment horizontal="center" vertical="center"/>
    </xf>
    <xf numFmtId="49" fontId="8" fillId="0" borderId="56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165" fontId="8" fillId="0" borderId="56" xfId="0" applyNumberFormat="1" applyFont="1" applyFill="1" applyBorder="1" applyAlignment="1">
      <alignment horizontal="center" vertical="center"/>
    </xf>
    <xf numFmtId="165" fontId="8" fillId="0" borderId="57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left" vertical="center" wrapText="1"/>
    </xf>
    <xf numFmtId="166" fontId="7" fillId="0" borderId="5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165" fontId="8" fillId="0" borderId="35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/>
    </xf>
    <xf numFmtId="10" fontId="7" fillId="0" borderId="44" xfId="0" applyNumberFormat="1" applyFont="1" applyFill="1" applyBorder="1" applyAlignment="1">
      <alignment horizontal="center" vertical="center"/>
    </xf>
    <xf numFmtId="10" fontId="7" fillId="0" borderId="45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166" fontId="8" fillId="0" borderId="40" xfId="0" applyNumberFormat="1" applyFont="1" applyFill="1" applyBorder="1" applyAlignment="1">
      <alignment horizontal="center" vertical="center"/>
    </xf>
    <xf numFmtId="166" fontId="8" fillId="0" borderId="41" xfId="0" applyNumberFormat="1" applyFont="1" applyFill="1" applyBorder="1" applyAlignment="1">
      <alignment horizontal="center" vertical="center"/>
    </xf>
    <xf numFmtId="166" fontId="7" fillId="0" borderId="42" xfId="0" applyNumberFormat="1" applyFont="1" applyFill="1" applyBorder="1" applyAlignment="1">
      <alignment horizontal="center" vertical="center"/>
    </xf>
    <xf numFmtId="166" fontId="7" fillId="0" borderId="43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0" fontId="8" fillId="0" borderId="32" xfId="0" applyNumberFormat="1" applyFont="1" applyFill="1" applyBorder="1" applyAlignment="1">
      <alignment horizontal="center" vertical="center"/>
    </xf>
    <xf numFmtId="10" fontId="8" fillId="0" borderId="33" xfId="0" applyNumberFormat="1" applyFont="1" applyFill="1" applyBorder="1" applyAlignment="1">
      <alignment horizontal="center" vertical="center"/>
    </xf>
    <xf numFmtId="10" fontId="7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7" fillId="0" borderId="39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166" fontId="7" fillId="0" borderId="34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2 2" xfId="5"/>
    <cellStyle name="Обычный 3" xfId="1"/>
    <cellStyle name="Обычный 3 2" xfId="6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44"/>
  <sheetViews>
    <sheetView tabSelected="1" view="pageBreakPreview" zoomScaleNormal="100" zoomScaleSheetLayoutView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6.1640625" style="1" customWidth="1"/>
    <col min="20" max="20" width="4.332031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69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8214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1982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108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1">
        <v>84</v>
      </c>
      <c r="J10" s="131"/>
      <c r="K10" s="131"/>
      <c r="L10" s="131"/>
      <c r="M10" s="131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9">
        <v>5713.2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3</v>
      </c>
      <c r="J11" s="131"/>
      <c r="K11" s="131"/>
      <c r="L11" s="131"/>
      <c r="M11" s="131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3" t="s">
        <v>16</v>
      </c>
      <c r="J13" s="133"/>
      <c r="K13" s="133"/>
      <c r="L13" s="133"/>
      <c r="M13" s="133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5">
        <f>899+1601.8</f>
        <v>2500.8000000000002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234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70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71</v>
      </c>
      <c r="J18" s="129"/>
      <c r="K18" s="129"/>
      <c r="L18" s="129"/>
      <c r="M18" s="129"/>
      <c r="N18" s="129"/>
      <c r="O18" s="129"/>
      <c r="P18" s="129" t="s">
        <v>72</v>
      </c>
      <c r="Q18" s="129"/>
      <c r="R18" s="129"/>
      <c r="S18" s="129"/>
      <c r="T18" s="129"/>
      <c r="U18" s="12" t="s">
        <v>73</v>
      </c>
      <c r="V18" s="129" t="s">
        <v>74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2716.27</v>
      </c>
      <c r="H19" s="95"/>
      <c r="I19" s="115">
        <v>1337.67</v>
      </c>
      <c r="J19" s="115"/>
      <c r="K19" s="115"/>
      <c r="L19" s="115"/>
      <c r="M19" s="115"/>
      <c r="N19" s="115"/>
      <c r="O19" s="115"/>
      <c r="P19" s="115">
        <v>1378.6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4460.49</v>
      </c>
      <c r="H20" s="95"/>
      <c r="I20" s="99">
        <v>4460.49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66.644999999999996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4777.1899999999996</v>
      </c>
      <c r="H21" s="95"/>
      <c r="I21" s="99">
        <f>I19+I20-I22</f>
        <v>4206.2299999999996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570.95999999999992</v>
      </c>
      <c r="Q21" s="99">
        <f>P19+Q20-Q22</f>
        <v>1378.6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42.317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2399.5700000000002</v>
      </c>
      <c r="H22" s="95"/>
      <c r="I22" s="99">
        <v>1591.93</v>
      </c>
      <c r="J22" s="99"/>
      <c r="K22" s="99"/>
      <c r="L22" s="99"/>
      <c r="M22" s="99"/>
      <c r="N22" s="99"/>
      <c r="O22" s="99"/>
      <c r="P22" s="99">
        <v>807.64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24.327999999999996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-316.69999999999993</v>
      </c>
      <c r="H23" s="95"/>
      <c r="I23" s="99">
        <f>I22-I19</f>
        <v>254.26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-570.95999999999992</v>
      </c>
      <c r="Q23" s="99">
        <f>Q22-P19</f>
        <v>-1378.6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24.327999999999996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1.0710011680331084</v>
      </c>
      <c r="H24" s="98"/>
      <c r="I24" s="105">
        <f>I21/I20</f>
        <v>0.94299729401926691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0.634961362442794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71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75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39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828.21366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14.682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76</v>
      </c>
      <c r="D28" s="85"/>
      <c r="E28" s="85"/>
      <c r="F28" s="85"/>
      <c r="G28" s="85"/>
      <c r="H28" s="85"/>
      <c r="I28" s="86">
        <v>221.93502000000001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20.716000000000001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77</v>
      </c>
      <c r="D29" s="85"/>
      <c r="E29" s="85"/>
      <c r="F29" s="85"/>
      <c r="G29" s="85"/>
      <c r="H29" s="85"/>
      <c r="I29" s="86">
        <f>I30+I31+I32+I33+I34+I35+I36</f>
        <v>1615.1457300000002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2.431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78</v>
      </c>
      <c r="D30" s="44"/>
      <c r="E30" s="44"/>
      <c r="F30" s="44"/>
      <c r="G30" s="44"/>
      <c r="H30" s="44"/>
      <c r="I30" s="45">
        <v>403.62011999999999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10.956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>
        <v>330.81144</v>
      </c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209.30099999999999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50.891120000000001</v>
      </c>
      <c r="J32" s="45"/>
      <c r="K32" s="45"/>
      <c r="L32" s="45"/>
      <c r="M32" s="45"/>
      <c r="N32" s="7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258.08600000000001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214.52941000000001</v>
      </c>
      <c r="J33" s="45"/>
      <c r="K33" s="45"/>
      <c r="L33" s="45"/>
      <c r="M33" s="45"/>
      <c r="N33" s="7"/>
      <c r="O33" s="53" t="s">
        <v>80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435.59374000000003</v>
      </c>
      <c r="J34" s="52"/>
      <c r="K34" s="52"/>
      <c r="L34" s="52"/>
      <c r="M34" s="52"/>
      <c r="O34" s="56" t="s">
        <v>88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111.32386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68.376040000000003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81</v>
      </c>
      <c r="D37" s="62"/>
      <c r="E37" s="62"/>
      <c r="F37" s="62"/>
      <c r="G37" s="62"/>
      <c r="H37" s="62"/>
      <c r="I37" s="63">
        <v>36.278759999999998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82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83</v>
      </c>
      <c r="C39" s="65"/>
      <c r="D39" s="65"/>
      <c r="E39" s="65"/>
      <c r="F39" s="65"/>
      <c r="G39" s="65"/>
      <c r="H39" s="66"/>
      <c r="I39" s="67">
        <f>I27+I28+I29+I37+I38</f>
        <v>2701.5731700000006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ht="28.5" customHeight="1" x14ac:dyDescent="0.2">
      <c r="B44" s="43" t="s">
        <v>87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Y28:AD28"/>
    <mergeCell ref="R28:X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scale="8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2020-03-16T10:34:45Z</cp:lastPrinted>
  <dcterms:modified xsi:type="dcterms:W3CDTF">2020-03-17T05:22:18Z</dcterms:modified>
</cp:coreProperties>
</file>