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65" windowHeight="92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<sst xmlns="http://schemas.openxmlformats.org/spreadsheetml/2006/main" count="92" uniqueCount="90">
  <si>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</si>
  <si>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</si>
  <si>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</si>
  <si>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</si>
  <si>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</si>
  <si>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</si>
  <si>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</si>
  <si>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</si>
  <si>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</si>
  <si>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</si>
  <si>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</si>
  <si>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</si>
  <si>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</si>
  <si>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</si>
  <si>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</si>
  <si>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</si>
  <si>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</si>
  <si>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</si>
  <si>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</si>
  <si>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</si>
  <si>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</si>
  <si>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</si>
  <si>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</si>
  <si>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</si>
  <si>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</si>
  <si>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</si>
  <si>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</si>
  <si>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</si>
  <si>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</si>
  <si>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</si>
  <si>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</si>
  <si>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</si>
  <si>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</si>
  <si>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</si>
  <si>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</si>
  <si>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</si>
  <si>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</si>
  <si>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</si>
  <si>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</si>
  <si>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</si>
  <si>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</si>
  <si>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</si>
  <si>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</si>
  <si>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</si>
  <si>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</si>
  <si>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</si>
  <si>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</si>
  <si>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</si>
  <si>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</si>
  <si>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</si>
  <si>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</si>
  <si>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</si>
  <si>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</si>
  <si>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</si>
  <si>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</si>
  <si>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</si>
  <si>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</si>
  <si>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</si>
  <si>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</si>
  <si>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</si>
  <si>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</si>
  <si>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</si>
  <si>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</si>
  <si>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</si>
  <si>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</si>
  <si>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</si>
  <si>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</si>
  <si>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</si>
  <si>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</si>
  <si>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 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</si>
  <si>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</si>
  <si>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</si>
  <si>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</si>
  <si>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</si>
  <si>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</si>
  <si>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</si>
  <si>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</si>
  <si>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</si>
  <si>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</si>
  <si>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</si>
  <si>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</si>
  <si>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</si>
  <si>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</si>
  <si>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</si>
  <si>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</si>
  <si>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</si>
  <si>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</si>
  <si>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</si>
  <si>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</si>
  <si>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- 10 шт
 Ремонт системы ТВС (внутриквартирные) - 15,5 мп
 Ремонт теплоизоляции трубопровода - 32 мп
 Замена светильников - 1 шт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</si>
</sst>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6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7" fontId="7" fillId="0" borderId="41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7" fontId="6" fillId="0" borderId="61" xfId="0" applyNumberFormat="1" applyFont="1" applyFill="1" applyBorder="1" applyAlignment="1">
      <alignment horizontal="center" vertical="center"/>
    </xf>
    <xf numFmtId="167" fontId="6" fillId="0" borderId="6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167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7" fontId="6" fillId="0" borderId="48" xfId="0" applyNumberFormat="1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16"/>
  <sheetViews>
    <sheetView tabSelected="1" topLeftCell="A22" zoomScaleNormal="100" workbookViewId="0">
      <selection activeCell="I38" activeCellId="1" sqref="I28:M29 I38:M38"/>
    </sheetView>
  </sheetViews>
  <sheetFormatPr defaultColWidth="10.5" defaultRowHeight="11.45" customHeight="1" outlineLevelRow="1" x14ac:dyDescent="0.2"/>
  <cols>
    <col min="1" max="1" width="0.83203125" style="2" customWidth="1"/>
    <col min="2" max="2" width="6.1640625" style="2" customWidth="1"/>
    <col min="3" max="5" width="10.5" style="2" customWidth="1"/>
    <col min="6" max="6" width="6" style="2" customWidth="1"/>
    <col min="7" max="7" width="9.83203125" style="2" customWidth="1"/>
    <col min="8" max="8" width="4.6640625" style="2" customWidth="1"/>
    <col min="9" max="9" width="4.83203125" style="2" customWidth="1"/>
    <col min="10" max="10" width="1.6640625" style="2" customWidth="1"/>
    <col min="11" max="11" width="3.5" style="2" customWidth="1"/>
    <col min="12" max="12" width="1.33203125" style="2" customWidth="1"/>
    <col min="13" max="13" width="6.1640625" style="2" customWidth="1"/>
    <col min="14" max="14" width="0.83203125" style="2" customWidth="1"/>
    <col min="15" max="15" width="1" style="2" customWidth="1"/>
    <col min="16" max="16" width="2.6640625" style="2" customWidth="1"/>
    <col min="17" max="18" width="3" style="2" customWidth="1"/>
    <col min="19" max="19" width="5.6640625" style="2" customWidth="1"/>
    <col min="20" max="20" width="1" style="2" customWidth="1"/>
    <col min="21" max="21" width="18.5" style="2" customWidth="1"/>
    <col min="22" max="22" width="10.33203125" style="2" customWidth="1"/>
    <col min="23" max="23" width="6" style="2" customWidth="1"/>
    <col min="24" max="25" width="1.5" style="2" customWidth="1"/>
    <col min="26" max="26" width="3.33203125" style="2" customWidth="1"/>
    <col min="27" max="27" width="5.83203125" style="2" customWidth="1"/>
    <col min="28" max="28" width="3" style="2" customWidth="1"/>
    <col min="29" max="29" width="1.83203125" style="2" customWidth="1"/>
    <col min="30" max="30" width="3.5" style="2" customWidth="1"/>
    <col min="31" max="16384" width="10.5" style="1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2" customFormat="1" ht="5.0999999999999996" customHeight="1" x14ac:dyDescent="0.2"/>
    <row r="7" spans="2:30" s="2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13395.349999999999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2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2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1947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80</v>
      </c>
      <c r="Y9" s="38"/>
      <c r="Z9" s="38"/>
      <c r="AA9" s="38"/>
      <c r="AB9" s="38"/>
      <c r="AC9" s="38"/>
      <c r="AD9" s="38"/>
    </row>
    <row r="10" spans="2:30" s="2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7381.15</v>
      </c>
      <c r="Y10" s="41"/>
      <c r="Z10" s="41"/>
      <c r="AA10" s="41"/>
      <c r="AB10" s="41"/>
      <c r="AC10" s="41"/>
      <c r="AD10" s="41"/>
    </row>
    <row r="11" spans="2:30" s="2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4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3</v>
      </c>
      <c r="Y11" s="42"/>
      <c r="Z11" s="42"/>
      <c r="AA11" s="42"/>
      <c r="AB11" s="42"/>
      <c r="AC11" s="42"/>
      <c r="AD11" s="42"/>
    </row>
    <row r="12" spans="2:30" s="2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60">
        <v>787</v>
      </c>
      <c r="Y12" s="60"/>
      <c r="Z12" s="60"/>
      <c r="AA12" s="60"/>
      <c r="AB12" s="60"/>
      <c r="AC12" s="60"/>
      <c r="AD12" s="60"/>
    </row>
    <row r="13" spans="2:30" s="2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62" t="s">
        <v>69</v>
      </c>
      <c r="J13" s="62"/>
      <c r="K13" s="62"/>
      <c r="L13" s="62"/>
      <c r="M13" s="62"/>
      <c r="N13" s="8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3">
        <f>2304+2923.2</f>
        <v>5227.2</v>
      </c>
      <c r="Y13" s="63"/>
      <c r="Z13" s="63"/>
      <c r="AA13" s="63"/>
      <c r="AB13" s="63"/>
      <c r="AC13" s="63"/>
      <c r="AD13" s="63"/>
    </row>
    <row r="14" spans="2:30" s="2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17</v>
      </c>
      <c r="J14" s="65"/>
      <c r="K14" s="65"/>
      <c r="L14" s="65"/>
      <c r="M14" s="65"/>
      <c r="N14" s="6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141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4" t="s">
        <v>21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</row>
    <row r="17" spans="1:37" s="11" customFormat="1" ht="21.95" customHeight="1" x14ac:dyDescent="0.2">
      <c r="A17" s="9"/>
      <c r="B17" s="56" t="s">
        <v>22</v>
      </c>
      <c r="C17" s="58" t="s">
        <v>23</v>
      </c>
      <c r="D17" s="58"/>
      <c r="E17" s="58"/>
      <c r="F17" s="58"/>
      <c r="G17" s="58" t="s">
        <v>24</v>
      </c>
      <c r="H17" s="58"/>
      <c r="I17" s="58" t="s">
        <v>25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 t="s">
        <v>26</v>
      </c>
      <c r="V17" s="58"/>
      <c r="W17" s="66"/>
      <c r="X17" s="56" t="s">
        <v>71</v>
      </c>
      <c r="Y17" s="58"/>
      <c r="Z17" s="58"/>
      <c r="AA17" s="58"/>
      <c r="AB17" s="58"/>
      <c r="AC17" s="58"/>
      <c r="AD17" s="66"/>
    </row>
    <row r="18" spans="1:37" s="11" customFormat="1" ht="26.25" customHeight="1" thickBot="1" x14ac:dyDescent="0.25">
      <c r="A18" s="9"/>
      <c r="B18" s="57"/>
      <c r="C18" s="59"/>
      <c r="D18" s="59"/>
      <c r="E18" s="59"/>
      <c r="F18" s="59"/>
      <c r="G18" s="59"/>
      <c r="H18" s="59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57"/>
      <c r="Y18" s="59"/>
      <c r="Z18" s="59"/>
      <c r="AA18" s="59"/>
      <c r="AB18" s="59"/>
      <c r="AC18" s="59"/>
      <c r="AD18" s="67"/>
    </row>
    <row r="19" spans="1:37" s="11" customFormat="1" ht="18.75" customHeight="1" x14ac:dyDescent="0.2">
      <c r="A19" s="9"/>
      <c r="B19" s="13" t="s">
        <v>27</v>
      </c>
      <c r="C19" s="77" t="s">
        <v>29</v>
      </c>
      <c r="D19" s="77"/>
      <c r="E19" s="77"/>
      <c r="F19" s="77"/>
      <c r="G19" s="71">
        <f>I19+P19+U19+V19</f>
        <v>2860.67</v>
      </c>
      <c r="H19" s="71"/>
      <c r="I19" s="78">
        <v>1264.02</v>
      </c>
      <c r="J19" s="78"/>
      <c r="K19" s="78"/>
      <c r="L19" s="78"/>
      <c r="M19" s="78"/>
      <c r="N19" s="78"/>
      <c r="O19" s="78"/>
      <c r="P19" s="78">
        <v>1327.88</v>
      </c>
      <c r="Q19" s="78"/>
      <c r="R19" s="78"/>
      <c r="S19" s="78"/>
      <c r="T19" s="78"/>
      <c r="U19" s="14">
        <v>268.77</v>
      </c>
      <c r="V19" s="78">
        <v>0</v>
      </c>
      <c r="W19" s="79"/>
      <c r="X19" s="80">
        <v>0</v>
      </c>
      <c r="Y19" s="71"/>
      <c r="Z19" s="71"/>
      <c r="AA19" s="71"/>
      <c r="AB19" s="71"/>
      <c r="AC19" s="71"/>
      <c r="AD19" s="81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71">
        <f t="shared" ref="G20:G23" si="0">I20+P20+U20+V20</f>
        <v>4816.0140000000001</v>
      </c>
      <c r="H20" s="71"/>
      <c r="I20" s="72">
        <v>4350.28</v>
      </c>
      <c r="J20" s="72"/>
      <c r="K20" s="72"/>
      <c r="L20" s="72"/>
      <c r="M20" s="72"/>
      <c r="N20" s="72"/>
      <c r="O20" s="72"/>
      <c r="P20" s="72">
        <v>0</v>
      </c>
      <c r="Q20" s="72"/>
      <c r="R20" s="72"/>
      <c r="S20" s="72"/>
      <c r="T20" s="72"/>
      <c r="U20" s="15">
        <v>465.73399999999998</v>
      </c>
      <c r="V20" s="72">
        <v>0</v>
      </c>
      <c r="W20" s="73"/>
      <c r="X20" s="74">
        <v>61.655000000000001</v>
      </c>
      <c r="Y20" s="75"/>
      <c r="Z20" s="75"/>
      <c r="AA20" s="75"/>
      <c r="AB20" s="75"/>
      <c r="AC20" s="75"/>
      <c r="AD20" s="76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71">
        <f t="shared" si="0"/>
        <v>5529.320999999999</v>
      </c>
      <c r="H21" s="71"/>
      <c r="I21" s="72">
        <f>I19+I20-I22</f>
        <v>4395.0499999999993</v>
      </c>
      <c r="J21" s="72"/>
      <c r="K21" s="72"/>
      <c r="L21" s="72"/>
      <c r="M21" s="72">
        <f>M19+M20-M22</f>
        <v>0</v>
      </c>
      <c r="N21" s="72"/>
      <c r="O21" s="72"/>
      <c r="P21" s="72">
        <f>P19+P20-P22</f>
        <v>746.79000000000008</v>
      </c>
      <c r="Q21" s="72">
        <f>P19+Q20-Q22</f>
        <v>1327.88</v>
      </c>
      <c r="R21" s="72"/>
      <c r="S21" s="72">
        <f t="shared" ref="S21" si="1">S19+S20-S22</f>
        <v>0</v>
      </c>
      <c r="T21" s="72">
        <f>T19+T20-T22</f>
        <v>0</v>
      </c>
      <c r="U21" s="15">
        <f>U19+U20-U22</f>
        <v>387.48099999999988</v>
      </c>
      <c r="V21" s="72">
        <f>V19+V20-V22</f>
        <v>0</v>
      </c>
      <c r="W21" s="73">
        <f>W19+W20-W22</f>
        <v>0</v>
      </c>
      <c r="X21" s="74">
        <v>38.029000000000003</v>
      </c>
      <c r="Y21" s="75"/>
      <c r="Z21" s="75"/>
      <c r="AA21" s="75"/>
      <c r="AB21" s="75"/>
      <c r="AC21" s="75"/>
      <c r="AD21" s="76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71">
        <f t="shared" si="0"/>
        <v>2147.3630000000003</v>
      </c>
      <c r="H22" s="71"/>
      <c r="I22" s="72">
        <v>1219.25</v>
      </c>
      <c r="J22" s="72"/>
      <c r="K22" s="72"/>
      <c r="L22" s="72"/>
      <c r="M22" s="72"/>
      <c r="N22" s="72"/>
      <c r="O22" s="72"/>
      <c r="P22" s="72">
        <v>581.09</v>
      </c>
      <c r="Q22" s="72"/>
      <c r="R22" s="72"/>
      <c r="S22" s="72"/>
      <c r="T22" s="72"/>
      <c r="U22" s="15">
        <v>347.02300000000002</v>
      </c>
      <c r="V22" s="72">
        <v>0</v>
      </c>
      <c r="W22" s="73"/>
      <c r="X22" s="74">
        <f>X19+X20-X21</f>
        <v>23.625999999999998</v>
      </c>
      <c r="Y22" s="75"/>
      <c r="Z22" s="75"/>
      <c r="AA22" s="75"/>
      <c r="AB22" s="75"/>
      <c r="AC22" s="75"/>
      <c r="AD22" s="76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71">
        <f t="shared" si="0"/>
        <v>-713.30700000000002</v>
      </c>
      <c r="H23" s="71"/>
      <c r="I23" s="72">
        <f>I22-I19</f>
        <v>-44.769999999999982</v>
      </c>
      <c r="J23" s="72"/>
      <c r="K23" s="72">
        <f t="shared" ref="K23" si="2">K22-K19</f>
        <v>0</v>
      </c>
      <c r="L23" s="72"/>
      <c r="M23" s="72">
        <f>M22-M19</f>
        <v>0</v>
      </c>
      <c r="N23" s="72"/>
      <c r="O23" s="72">
        <f t="shared" ref="O23" si="3">O22-O19</f>
        <v>0</v>
      </c>
      <c r="P23" s="72">
        <f>P22-P19</f>
        <v>-746.79000000000008</v>
      </c>
      <c r="Q23" s="72">
        <f>Q22-P19</f>
        <v>-1327.88</v>
      </c>
      <c r="R23" s="72"/>
      <c r="S23" s="72">
        <f t="shared" ref="S23" si="4">S22-S19</f>
        <v>0</v>
      </c>
      <c r="T23" s="72">
        <f>T22-T19</f>
        <v>0</v>
      </c>
      <c r="U23" s="15">
        <f>U22-U19</f>
        <v>78.253000000000043</v>
      </c>
      <c r="V23" s="92">
        <f>V22-V19</f>
        <v>0</v>
      </c>
      <c r="W23" s="93">
        <f>W22-W19</f>
        <v>0</v>
      </c>
      <c r="X23" s="94">
        <f>X22-X19</f>
        <v>23.625999999999998</v>
      </c>
      <c r="Y23" s="95">
        <f t="shared" ref="Y23" si="5">Y22-Y19</f>
        <v>0</v>
      </c>
      <c r="Z23" s="95"/>
      <c r="AA23" s="95">
        <f>AA22-X19</f>
        <v>0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9"/>
      <c r="B24" s="17" t="s">
        <v>36</v>
      </c>
      <c r="C24" s="89" t="s">
        <v>38</v>
      </c>
      <c r="D24" s="89"/>
      <c r="E24" s="89"/>
      <c r="F24" s="89"/>
      <c r="G24" s="90">
        <f>G21/G20</f>
        <v>1.1481114880479997</v>
      </c>
      <c r="H24" s="91"/>
      <c r="I24" s="97">
        <f>I21/I20</f>
        <v>1.0102912915950237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0.83197919842656942</v>
      </c>
      <c r="V24" s="97"/>
      <c r="W24" s="98"/>
      <c r="X24" s="99">
        <f>X21/X20</f>
        <v>0.61680317897980708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82" t="s">
        <v>72</v>
      </c>
      <c r="D26" s="82"/>
      <c r="E26" s="82"/>
      <c r="F26" s="82"/>
      <c r="G26" s="82"/>
      <c r="H26" s="82"/>
      <c r="I26" s="83" t="s">
        <v>39</v>
      </c>
      <c r="J26" s="83"/>
      <c r="K26" s="83"/>
      <c r="L26" s="83"/>
      <c r="M26" s="83"/>
      <c r="N26" s="21"/>
      <c r="O26" s="84">
        <v>3</v>
      </c>
      <c r="P26" s="85"/>
      <c r="Q26" s="85"/>
      <c r="R26" s="86" t="s">
        <v>76</v>
      </c>
      <c r="S26" s="86"/>
      <c r="T26" s="86"/>
      <c r="U26" s="86"/>
      <c r="V26" s="86"/>
      <c r="W26" s="86"/>
      <c r="X26" s="86"/>
      <c r="Y26" s="87" t="s">
        <v>39</v>
      </c>
      <c r="Z26" s="87"/>
      <c r="AA26" s="87"/>
      <c r="AB26" s="87"/>
      <c r="AC26" s="87"/>
      <c r="AD26" s="88"/>
    </row>
    <row r="27" spans="1:37" s="25" customFormat="1" ht="37.5" customHeight="1" x14ac:dyDescent="0.2">
      <c r="A27" s="22"/>
      <c r="B27" s="23" t="s">
        <v>40</v>
      </c>
      <c r="C27" s="118" t="s">
        <v>41</v>
      </c>
      <c r="D27" s="118"/>
      <c r="E27" s="118"/>
      <c r="F27" s="118"/>
      <c r="G27" s="118"/>
      <c r="H27" s="118"/>
      <c r="I27" s="119">
        <v>1024.28413</v>
      </c>
      <c r="J27" s="119"/>
      <c r="K27" s="119"/>
      <c r="L27" s="119"/>
      <c r="M27" s="119"/>
      <c r="N27" s="24"/>
      <c r="O27" s="120" t="s">
        <v>42</v>
      </c>
      <c r="P27" s="121"/>
      <c r="Q27" s="121"/>
      <c r="R27" s="122" t="s">
        <v>43</v>
      </c>
      <c r="S27" s="122"/>
      <c r="T27" s="122"/>
      <c r="U27" s="122"/>
      <c r="V27" s="122"/>
      <c r="W27" s="122"/>
      <c r="X27" s="122"/>
      <c r="Y27" s="123">
        <v>13.14</v>
      </c>
      <c r="Z27" s="123"/>
      <c r="AA27" s="123"/>
      <c r="AB27" s="123"/>
      <c r="AC27" s="123"/>
      <c r="AD27" s="12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1" t="s">
        <v>77</v>
      </c>
      <c r="D28" s="111"/>
      <c r="E28" s="111"/>
      <c r="F28" s="111"/>
      <c r="G28" s="111"/>
      <c r="H28" s="111"/>
      <c r="I28" s="112">
        <v>719.28742999999997</v>
      </c>
      <c r="J28" s="112"/>
      <c r="K28" s="112"/>
      <c r="L28" s="112"/>
      <c r="M28" s="112"/>
      <c r="N28" s="7"/>
      <c r="O28" s="113" t="s">
        <v>45</v>
      </c>
      <c r="P28" s="114"/>
      <c r="Q28" s="114"/>
      <c r="R28" s="115" t="s">
        <v>46</v>
      </c>
      <c r="S28" s="115"/>
      <c r="T28" s="115"/>
      <c r="U28" s="115"/>
      <c r="V28" s="115"/>
      <c r="W28" s="115"/>
      <c r="X28" s="115"/>
      <c r="Y28" s="116">
        <v>18.545000000000002</v>
      </c>
      <c r="Z28" s="116"/>
      <c r="AA28" s="116"/>
      <c r="AB28" s="116"/>
      <c r="AC28" s="116"/>
      <c r="AD28" s="117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1" t="s">
        <v>78</v>
      </c>
      <c r="D29" s="111"/>
      <c r="E29" s="111"/>
      <c r="F29" s="111"/>
      <c r="G29" s="111"/>
      <c r="H29" s="111"/>
      <c r="I29" s="112">
        <f>I30+I31+I32+I33+I34+I35+I36</f>
        <v>2007.9827000000002</v>
      </c>
      <c r="J29" s="112"/>
      <c r="K29" s="112"/>
      <c r="L29" s="112"/>
      <c r="M29" s="112"/>
      <c r="N29" s="7"/>
      <c r="O29" s="113" t="s">
        <v>48</v>
      </c>
      <c r="P29" s="114"/>
      <c r="Q29" s="114"/>
      <c r="R29" s="115" t="s">
        <v>49</v>
      </c>
      <c r="S29" s="115"/>
      <c r="T29" s="115"/>
      <c r="U29" s="115"/>
      <c r="V29" s="115"/>
      <c r="W29" s="115"/>
      <c r="X29" s="115"/>
      <c r="Y29" s="116">
        <v>2.1760000000000002</v>
      </c>
      <c r="Z29" s="116"/>
      <c r="AA29" s="116"/>
      <c r="AB29" s="116"/>
      <c r="AC29" s="116"/>
      <c r="AD29" s="117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07" t="s">
        <v>79</v>
      </c>
      <c r="D30" s="107"/>
      <c r="E30" s="107"/>
      <c r="F30" s="107"/>
      <c r="G30" s="107"/>
      <c r="H30" s="107"/>
      <c r="I30" s="108">
        <v>596.7749</v>
      </c>
      <c r="J30" s="108"/>
      <c r="K30" s="108"/>
      <c r="L30" s="108"/>
      <c r="M30" s="108"/>
      <c r="N30" s="7"/>
      <c r="O30" s="113" t="s">
        <v>51</v>
      </c>
      <c r="P30" s="114"/>
      <c r="Q30" s="114"/>
      <c r="R30" s="115" t="s">
        <v>55</v>
      </c>
      <c r="S30" s="115"/>
      <c r="T30" s="115"/>
      <c r="U30" s="115"/>
      <c r="V30" s="115"/>
      <c r="W30" s="115"/>
      <c r="X30" s="115"/>
      <c r="Y30" s="116">
        <v>9.8070000000000004</v>
      </c>
      <c r="Z30" s="116"/>
      <c r="AA30" s="116"/>
      <c r="AB30" s="116"/>
      <c r="AC30" s="116"/>
      <c r="AD30" s="117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07" t="s">
        <v>53</v>
      </c>
      <c r="D31" s="107"/>
      <c r="E31" s="107"/>
      <c r="F31" s="107"/>
      <c r="G31" s="107"/>
      <c r="H31" s="107"/>
      <c r="I31" s="108"/>
      <c r="J31" s="108"/>
      <c r="K31" s="108"/>
      <c r="L31" s="108"/>
      <c r="M31" s="108"/>
      <c r="N31" s="7"/>
      <c r="O31" s="102" t="s">
        <v>54</v>
      </c>
      <c r="P31" s="103"/>
      <c r="Q31" s="103"/>
      <c r="R31" s="104" t="s">
        <v>58</v>
      </c>
      <c r="S31" s="104"/>
      <c r="T31" s="104"/>
      <c r="U31" s="104"/>
      <c r="V31" s="104"/>
      <c r="W31" s="104"/>
      <c r="X31" s="104"/>
      <c r="Y31" s="105">
        <v>218.46299999999999</v>
      </c>
      <c r="Z31" s="105"/>
      <c r="AA31" s="105"/>
      <c r="AB31" s="105"/>
      <c r="AC31" s="105"/>
      <c r="AD31" s="10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07" t="s">
        <v>57</v>
      </c>
      <c r="D32" s="107"/>
      <c r="E32" s="107"/>
      <c r="F32" s="107"/>
      <c r="G32" s="107"/>
      <c r="H32" s="107"/>
      <c r="I32" s="108">
        <v>76.232060000000004</v>
      </c>
      <c r="J32" s="108"/>
      <c r="K32" s="108"/>
      <c r="L32" s="108"/>
      <c r="M32" s="108"/>
      <c r="N32" s="7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09">
        <f>SUM(Y27:AD31)</f>
        <v>262.13099999999997</v>
      </c>
      <c r="Z32" s="109"/>
      <c r="AA32" s="109"/>
      <c r="AB32" s="109"/>
      <c r="AC32" s="109"/>
      <c r="AD32" s="11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07" t="s">
        <v>60</v>
      </c>
      <c r="D33" s="107"/>
      <c r="E33" s="107"/>
      <c r="F33" s="107"/>
      <c r="G33" s="107"/>
      <c r="H33" s="107"/>
      <c r="I33" s="108">
        <v>275.22399999999999</v>
      </c>
      <c r="J33" s="108"/>
      <c r="K33" s="108"/>
      <c r="L33" s="108"/>
      <c r="M33" s="108"/>
      <c r="N33" s="7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50" t="s">
        <v>62</v>
      </c>
      <c r="D34" s="150"/>
      <c r="E34" s="150"/>
      <c r="F34" s="150"/>
      <c r="G34" s="150"/>
      <c r="H34" s="150"/>
      <c r="I34" s="151">
        <v>616.65078000000005</v>
      </c>
      <c r="J34" s="151"/>
      <c r="K34" s="151"/>
      <c r="L34" s="151"/>
      <c r="M34" s="151"/>
      <c r="O34" s="134" t="s">
        <v>89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07" t="s">
        <v>64</v>
      </c>
      <c r="D35" s="107"/>
      <c r="E35" s="107"/>
      <c r="F35" s="107"/>
      <c r="G35" s="107"/>
      <c r="H35" s="107"/>
      <c r="I35" s="108">
        <v>358.75441000000001</v>
      </c>
      <c r="J35" s="108"/>
      <c r="K35" s="108"/>
      <c r="L35" s="108"/>
      <c r="M35" s="108"/>
      <c r="N35" s="7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07" t="s">
        <v>66</v>
      </c>
      <c r="D36" s="107"/>
      <c r="E36" s="107"/>
      <c r="F36" s="107"/>
      <c r="G36" s="107"/>
      <c r="H36" s="107"/>
      <c r="I36" s="108">
        <v>84.346549999999993</v>
      </c>
      <c r="J36" s="108"/>
      <c r="K36" s="108"/>
      <c r="L36" s="108"/>
      <c r="M36" s="10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2:37" s="9" customFormat="1" ht="36" customHeight="1" x14ac:dyDescent="0.2">
      <c r="B37" s="32" t="s">
        <v>67</v>
      </c>
      <c r="C37" s="140" t="s">
        <v>82</v>
      </c>
      <c r="D37" s="140"/>
      <c r="E37" s="140"/>
      <c r="F37" s="140"/>
      <c r="G37" s="140"/>
      <c r="H37" s="140"/>
      <c r="I37" s="141"/>
      <c r="J37" s="141"/>
      <c r="K37" s="141"/>
      <c r="L37" s="141"/>
      <c r="M37" s="141"/>
      <c r="N37" s="7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</row>
    <row r="38" spans="2:37" s="9" customFormat="1" ht="36" customHeight="1" thickBot="1" x14ac:dyDescent="0.25">
      <c r="B38" s="32" t="s">
        <v>68</v>
      </c>
      <c r="C38" s="140" t="s">
        <v>83</v>
      </c>
      <c r="D38" s="140"/>
      <c r="E38" s="140"/>
      <c r="F38" s="140"/>
      <c r="G38" s="140"/>
      <c r="H38" s="140"/>
      <c r="I38" s="141">
        <v>20.991900000000001</v>
      </c>
      <c r="J38" s="141"/>
      <c r="K38" s="141"/>
      <c r="L38" s="141"/>
      <c r="M38" s="141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6"/>
    </row>
    <row r="39" spans="2:37" s="9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8">
        <f>I27+I28+I29+I37+I38</f>
        <v>3772.5461599999999</v>
      </c>
      <c r="J39" s="148"/>
      <c r="K39" s="148"/>
      <c r="L39" s="148"/>
      <c r="M39" s="149"/>
      <c r="N39" s="7"/>
      <c r="O39" s="137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86" t="s">
        <v>85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145"/>
    </row>
    <row r="42" spans="2:37" s="33" customFormat="1" ht="15.75" customHeight="1" outlineLevel="1" x14ac:dyDescent="0.2">
      <c r="B42" s="35" t="s">
        <v>86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</row>
    <row r="43" spans="2:37" s="33" customFormat="1" ht="15.75" customHeight="1" outlineLevel="1" thickBot="1" x14ac:dyDescent="0.25">
      <c r="B43" s="36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s="11" customFormat="1" ht="11.4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s="11" customFormat="1" ht="11.4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s="11" customFormat="1" ht="11.4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s="11" customFormat="1" ht="11.4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s="11" customFormat="1" ht="11.4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s="11" customFormat="1" ht="11.4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s="11" customFormat="1" ht="11.4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s="11" customFormat="1" ht="11.4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s="11" customFormat="1" ht="11.4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s="11" customFormat="1" ht="11.4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s="11" customFormat="1" ht="11.4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s="11" customFormat="1" ht="11.4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</sheetData>
  <mergeCells count="134">
    <mergeCell ref="C43:AD43"/>
    <mergeCell ref="B44:AD44"/>
    <mergeCell ref="Y30:AD30"/>
    <mergeCell ref="O32:X32"/>
    <mergeCell ref="O33:AD33"/>
    <mergeCell ref="O34:AD39"/>
    <mergeCell ref="C37:H37"/>
    <mergeCell ref="I37:M37"/>
    <mergeCell ref="B39:H39"/>
    <mergeCell ref="C41:AD41"/>
    <mergeCell ref="C42:AD42"/>
    <mergeCell ref="I39:M39"/>
    <mergeCell ref="C38:H38"/>
    <mergeCell ref="I38:M38"/>
    <mergeCell ref="C35:H35"/>
    <mergeCell ref="I35:M35"/>
    <mergeCell ref="C36:H36"/>
    <mergeCell ref="I36:M36"/>
    <mergeCell ref="C33:H33"/>
    <mergeCell ref="I33:M33"/>
    <mergeCell ref="C34:H34"/>
    <mergeCell ref="I34:M34"/>
    <mergeCell ref="C31:H31"/>
    <mergeCell ref="I31:M31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O31:Q31"/>
    <mergeCell ref="R31:X31"/>
    <mergeCell ref="Y31:AD31"/>
    <mergeCell ref="C32:H32"/>
    <mergeCell ref="I32:M32"/>
    <mergeCell ref="Y32:AD32"/>
    <mergeCell ref="C28:H28"/>
    <mergeCell ref="I28:M28"/>
    <mergeCell ref="O28:Q28"/>
    <mergeCell ref="R28:X28"/>
    <mergeCell ref="Y28:AD28"/>
    <mergeCell ref="C30:H30"/>
    <mergeCell ref="I30:M30"/>
    <mergeCell ref="O30:Q30"/>
    <mergeCell ref="R30:X30"/>
    <mergeCell ref="C26:H26"/>
    <mergeCell ref="I26:M26"/>
    <mergeCell ref="O26:Q26"/>
    <mergeCell ref="R26:X26"/>
    <mergeCell ref="Y26:AD26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V22:W22"/>
    <mergeCell ref="X22:AD22"/>
    <mergeCell ref="C19:F19"/>
    <mergeCell ref="G19:H19"/>
    <mergeCell ref="C20:F20"/>
    <mergeCell ref="G20:H20"/>
    <mergeCell ref="I20:O20"/>
    <mergeCell ref="P20:T20"/>
    <mergeCell ref="V20:W20"/>
    <mergeCell ref="X20:AD20"/>
    <mergeCell ref="I21:O21"/>
    <mergeCell ref="P21:T21"/>
    <mergeCell ref="V21:W21"/>
    <mergeCell ref="X21:AD21"/>
    <mergeCell ref="I22:O22"/>
    <mergeCell ref="P22:T22"/>
    <mergeCell ref="I19:O19"/>
    <mergeCell ref="P19:T19"/>
    <mergeCell ref="V19:W19"/>
    <mergeCell ref="X19:AD19"/>
    <mergeCell ref="C16:AD16"/>
    <mergeCell ref="B17:B18"/>
    <mergeCell ref="C17:F18"/>
    <mergeCell ref="G17:H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I17:T17"/>
    <mergeCell ref="U17:W17"/>
    <mergeCell ref="X17:AD18"/>
    <mergeCell ref="I18:O18"/>
    <mergeCell ref="P18:T18"/>
    <mergeCell ref="V18:W18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2018-02-21T10:54:17Z</cp:lastPrinted>
  <dcterms:modified xsi:type="dcterms:W3CDTF">2020-03-17T05:24:33Z</dcterms:modified>
</cp:coreProperties>
</file>