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935" windowHeight="83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<sst xmlns="http://schemas.openxmlformats.org/spreadsheetml/2006/main" count="92" uniqueCount="89">
  <si>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</si>
  <si>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</si>
  <si>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</si>
  <si>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</si>
  <si>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</si>
  <si>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</si>
  <si>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</si>
  <si>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</si>
  <si>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</si>
  <si>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</si>
  <si>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</si>
  <si>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</si>
  <si>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</si>
  <si>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</si>
  <si>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</si>
  <si>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</si>
  <si>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</si>
  <si>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</si>
  <si>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</si>
  <si>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</si>
  <si>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</si>
  <si>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</si>
  <si>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</si>
  <si>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</si>
  <si>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</si>
  <si>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</si>
  <si>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</si>
  <si>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</si>
  <si>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</si>
  <si>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</si>
  <si>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</si>
  <si>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</si>
  <si>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</si>
  <si>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</si>
  <si>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</si>
  <si>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</si>
  <si>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</si>
  <si>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</si>
  <si>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</si>
  <si>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</si>
  <si>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</si>
  <si>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</si>
  <si>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</si>
  <si>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</si>
  <si>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</si>
  <si>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</si>
  <si>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</si>
  <si>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</si>
  <si>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</si>
  <si>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</si>
  <si>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</si>
  <si>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</si>
  <si>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</si>
  <si>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</si>
  <si>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</si>
  <si>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</si>
  <si>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</si>
  <si>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</si>
  <si>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</si>
  <si>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</si>
  <si>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</si>
  <si>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</si>
  <si>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</si>
  <si>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</si>
  <si>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</si>
  <si>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</si>
  <si>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</si>
  <si>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</si>
  <si>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</si>
  <si>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</si>
  <si>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</si>
  <si>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</si>
  <si>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</si>
  <si>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</si>
  <si>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</si>
  <si>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</si>
  <si>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</si>
  <si>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</si>
  <si>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</si>
  <si>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</si>
  <si>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</si>
  <si>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</si>
  <si>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</si>
  <si>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</si>
  <si>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</si>
  <si>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</si>
  <si>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</si>
  <si>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</si>
  <si>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- 114,8 мп
 Ремонт дверных конструкций - 10 шт.
 Ремонт системы ТВС (внутриквартирные) - 82,2 мп
 Ремонт системы ТВС (в подъезде) - 9,5 мп
 Ремонт системы ТВС (разводка) - 46,5 мп
 Ремонт теплоизоляции трубопровода - 1 мп
 Замена неисправных уч. эл./сети - 60 мп
 Замена автоматических выключателей - 5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</si>
</sst>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9" activeCellId="1" sqref="I28:M28 I29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6766.9400000000005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1986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69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4475.1000000000004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2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3">
        <v>1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9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4">
        <v>100.7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6" t="s">
        <v>19</v>
      </c>
      <c r="J13" s="56"/>
      <c r="K13" s="56"/>
      <c r="L13" s="56"/>
      <c r="M13" s="56"/>
      <c r="N13" s="8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7">
        <f>654+1537.14</f>
        <v>2191.1400000000003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6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146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70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71</v>
      </c>
      <c r="J18" s="68"/>
      <c r="K18" s="68"/>
      <c r="L18" s="68"/>
      <c r="M18" s="68"/>
      <c r="N18" s="68"/>
      <c r="O18" s="68"/>
      <c r="P18" s="68" t="s">
        <v>72</v>
      </c>
      <c r="Q18" s="68"/>
      <c r="R18" s="68"/>
      <c r="S18" s="68"/>
      <c r="T18" s="68"/>
      <c r="U18" s="12" t="s">
        <v>73</v>
      </c>
      <c r="V18" s="68" t="s">
        <v>74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27</v>
      </c>
      <c r="C19" s="70" t="s">
        <v>29</v>
      </c>
      <c r="D19" s="70"/>
      <c r="E19" s="70"/>
      <c r="F19" s="70"/>
      <c r="G19" s="71">
        <f>I19+P19+U19+V19</f>
        <v>1904.9899999999998</v>
      </c>
      <c r="H19" s="71"/>
      <c r="I19" s="73">
        <v>994.4</v>
      </c>
      <c r="J19" s="73"/>
      <c r="K19" s="73"/>
      <c r="L19" s="73"/>
      <c r="M19" s="73"/>
      <c r="N19" s="73"/>
      <c r="O19" s="73"/>
      <c r="P19" s="73">
        <v>904.01</v>
      </c>
      <c r="Q19" s="73"/>
      <c r="R19" s="73"/>
      <c r="S19" s="73"/>
      <c r="T19" s="73"/>
      <c r="U19" s="14">
        <v>6.58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3535.415</v>
      </c>
      <c r="H20" s="71"/>
      <c r="I20" s="77">
        <v>3457.59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77.825000000000003</v>
      </c>
      <c r="V20" s="77">
        <v>0</v>
      </c>
      <c r="W20" s="78"/>
      <c r="X20" s="79">
        <v>43.223999999999997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30</v>
      </c>
      <c r="C21" s="72" t="s">
        <v>33</v>
      </c>
      <c r="D21" s="72"/>
      <c r="E21" s="72"/>
      <c r="F21" s="72"/>
      <c r="G21" s="71">
        <f t="shared" si="0"/>
        <v>3852.6840000000002</v>
      </c>
      <c r="H21" s="71"/>
      <c r="I21" s="77">
        <f>I19+I20-I22</f>
        <v>3413.64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361.13</v>
      </c>
      <c r="Q21" s="77">
        <f>P19+Q20-Q22</f>
        <v>904.01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77.914000000000001</v>
      </c>
      <c r="V21" s="77">
        <f>V19+V20-V22</f>
        <v>0</v>
      </c>
      <c r="W21" s="78">
        <f>W19+W20-W22</f>
        <v>0</v>
      </c>
      <c r="X21" s="79">
        <v>27.213000000000001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32</v>
      </c>
      <c r="C22" s="72" t="s">
        <v>35</v>
      </c>
      <c r="D22" s="72"/>
      <c r="E22" s="72"/>
      <c r="F22" s="72"/>
      <c r="G22" s="71">
        <f t="shared" si="0"/>
        <v>1587.721</v>
      </c>
      <c r="H22" s="71"/>
      <c r="I22" s="77">
        <v>1038.3499999999999</v>
      </c>
      <c r="J22" s="77"/>
      <c r="K22" s="77"/>
      <c r="L22" s="77"/>
      <c r="M22" s="77"/>
      <c r="N22" s="77"/>
      <c r="O22" s="77"/>
      <c r="P22" s="77">
        <v>542.88</v>
      </c>
      <c r="Q22" s="77"/>
      <c r="R22" s="77"/>
      <c r="S22" s="77"/>
      <c r="T22" s="77"/>
      <c r="U22" s="15">
        <v>6.4909999999999997</v>
      </c>
      <c r="V22" s="77">
        <v>0</v>
      </c>
      <c r="W22" s="78"/>
      <c r="X22" s="79">
        <f>X19+X20-X21</f>
        <v>16.010999999999996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34</v>
      </c>
      <c r="C23" s="72" t="s">
        <v>37</v>
      </c>
      <c r="D23" s="72"/>
      <c r="E23" s="72"/>
      <c r="F23" s="72"/>
      <c r="G23" s="71">
        <f t="shared" si="0"/>
        <v>-317.26900000000006</v>
      </c>
      <c r="H23" s="71"/>
      <c r="I23" s="77">
        <f>I22-I19</f>
        <v>43.949999999999932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-361.13</v>
      </c>
      <c r="Q23" s="77">
        <f>Q22-P19</f>
        <v>-904.01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-8.9000000000000412E-2</v>
      </c>
      <c r="V23" s="87">
        <f>V22-V19</f>
        <v>0</v>
      </c>
      <c r="W23" s="88">
        <f>W22-W19</f>
        <v>0</v>
      </c>
      <c r="X23" s="89">
        <f>X22-X19</f>
        <v>16.010999999999996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36</v>
      </c>
      <c r="C24" s="84" t="s">
        <v>38</v>
      </c>
      <c r="D24" s="84"/>
      <c r="E24" s="84"/>
      <c r="F24" s="84"/>
      <c r="G24" s="85">
        <f>G21/G20</f>
        <v>1.0897402426589242</v>
      </c>
      <c r="H24" s="86"/>
      <c r="I24" s="92">
        <f>I21/I20</f>
        <v>0.98728883413013102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1.0011435913909412</v>
      </c>
      <c r="V24" s="92"/>
      <c r="W24" s="93"/>
      <c r="X24" s="94">
        <f>X21/X20</f>
        <v>0.62958078845086074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71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75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781.92512999999997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13.443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76</v>
      </c>
      <c r="D28" s="116"/>
      <c r="E28" s="116"/>
      <c r="F28" s="116"/>
      <c r="G28" s="116"/>
      <c r="H28" s="116"/>
      <c r="I28" s="117">
        <v>472.71188999999998</v>
      </c>
      <c r="J28" s="117"/>
      <c r="K28" s="117"/>
      <c r="L28" s="117"/>
      <c r="M28" s="117"/>
      <c r="N28" s="7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18.968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6" t="s">
        <v>77</v>
      </c>
      <c r="D29" s="116"/>
      <c r="E29" s="116"/>
      <c r="F29" s="116"/>
      <c r="G29" s="116"/>
      <c r="H29" s="116"/>
      <c r="I29" s="117">
        <f>I30+I31+I32+I33+I34+I35+I36</f>
        <v>1265.40173</v>
      </c>
      <c r="J29" s="117"/>
      <c r="K29" s="117"/>
      <c r="L29" s="117"/>
      <c r="M29" s="117"/>
      <c r="N29" s="7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2.226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7" t="s">
        <v>78</v>
      </c>
      <c r="D30" s="97"/>
      <c r="E30" s="97"/>
      <c r="F30" s="97"/>
      <c r="G30" s="97"/>
      <c r="H30" s="97"/>
      <c r="I30" s="98">
        <v>312.23399000000001</v>
      </c>
      <c r="J30" s="98"/>
      <c r="K30" s="98"/>
      <c r="L30" s="98"/>
      <c r="M30" s="98"/>
      <c r="N30" s="7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10.032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7" t="s">
        <v>53</v>
      </c>
      <c r="D31" s="97"/>
      <c r="E31" s="97"/>
      <c r="F31" s="97"/>
      <c r="G31" s="97"/>
      <c r="H31" s="97"/>
      <c r="I31" s="98">
        <v>242.54096000000001</v>
      </c>
      <c r="J31" s="98"/>
      <c r="K31" s="98"/>
      <c r="L31" s="98"/>
      <c r="M31" s="98"/>
      <c r="N31" s="7"/>
      <c r="O31" s="140" t="s">
        <v>54</v>
      </c>
      <c r="P31" s="141"/>
      <c r="Q31" s="141"/>
      <c r="R31" s="144" t="s">
        <v>58</v>
      </c>
      <c r="S31" s="144"/>
      <c r="T31" s="144"/>
      <c r="U31" s="144"/>
      <c r="V31" s="144"/>
      <c r="W31" s="144"/>
      <c r="X31" s="144"/>
      <c r="Y31" s="145">
        <v>175.43299999999999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7" t="s">
        <v>57</v>
      </c>
      <c r="D32" s="97"/>
      <c r="E32" s="97"/>
      <c r="F32" s="97"/>
      <c r="G32" s="97"/>
      <c r="H32" s="97"/>
      <c r="I32" s="98">
        <v>80.093029999999999</v>
      </c>
      <c r="J32" s="98"/>
      <c r="K32" s="98"/>
      <c r="L32" s="98"/>
      <c r="M32" s="98"/>
      <c r="N32" s="7"/>
      <c r="O32" s="149" t="s">
        <v>79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220.10199999999998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7" t="s">
        <v>60</v>
      </c>
      <c r="D33" s="97"/>
      <c r="E33" s="97"/>
      <c r="F33" s="97"/>
      <c r="G33" s="97"/>
      <c r="H33" s="97"/>
      <c r="I33" s="98">
        <v>184.87951000000001</v>
      </c>
      <c r="J33" s="98"/>
      <c r="K33" s="98"/>
      <c r="L33" s="98"/>
      <c r="M33" s="98"/>
      <c r="N33" s="7"/>
      <c r="O33" s="137" t="s">
        <v>80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5" t="s">
        <v>62</v>
      </c>
      <c r="D34" s="135"/>
      <c r="E34" s="135"/>
      <c r="F34" s="135"/>
      <c r="G34" s="135"/>
      <c r="H34" s="135"/>
      <c r="I34" s="136">
        <v>348.44891000000001</v>
      </c>
      <c r="J34" s="136"/>
      <c r="K34" s="136"/>
      <c r="L34" s="136"/>
      <c r="M34" s="136"/>
      <c r="O34" s="124" t="s">
        <v>88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7" t="s">
        <v>64</v>
      </c>
      <c r="D35" s="97"/>
      <c r="E35" s="97"/>
      <c r="F35" s="97"/>
      <c r="G35" s="97"/>
      <c r="H35" s="97"/>
      <c r="I35" s="98">
        <v>32.21199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7" t="s">
        <v>66</v>
      </c>
      <c r="D36" s="97"/>
      <c r="E36" s="97"/>
      <c r="F36" s="97"/>
      <c r="G36" s="97"/>
      <c r="H36" s="97"/>
      <c r="I36" s="98">
        <v>64.993340000000003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67</v>
      </c>
      <c r="C37" s="130" t="s">
        <v>81</v>
      </c>
      <c r="D37" s="130"/>
      <c r="E37" s="130"/>
      <c r="F37" s="130"/>
      <c r="G37" s="130"/>
      <c r="H37" s="130"/>
      <c r="I37" s="131"/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68</v>
      </c>
      <c r="C38" s="130" t="s">
        <v>82</v>
      </c>
      <c r="D38" s="130"/>
      <c r="E38" s="130"/>
      <c r="F38" s="130"/>
      <c r="G38" s="130"/>
      <c r="H38" s="130"/>
      <c r="I38" s="131"/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83</v>
      </c>
      <c r="C39" s="133"/>
      <c r="D39" s="133"/>
      <c r="E39" s="133"/>
      <c r="F39" s="133"/>
      <c r="G39" s="133"/>
      <c r="H39" s="134"/>
      <c r="I39" s="122">
        <f>I27+I28+I29+I37+I38</f>
        <v>2520.0387499999997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84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15.75" customHeight="1" outlineLevel="1" x14ac:dyDescent="0.2">
      <c r="B42" s="35" t="s">
        <v>85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2018-02-21T12:01:36Z</cp:lastPrinted>
  <dcterms:modified xsi:type="dcterms:W3CDTF">2020-03-17T05:26:47Z</dcterms:modified>
</cp:coreProperties>
</file>