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907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30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<sst xmlns="http://schemas.openxmlformats.org/spreadsheetml/2006/main" count="92" uniqueCount="90">
  <si>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</si>
  <si>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</si>
  <si>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</si>
  <si>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</si>
  <si>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</si>
  <si>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</si>
  <si>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</si>
  <si>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</si>
  <si>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</si>
  <si>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</si>
  <si>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</si>
  <si>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</si>
  <si>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</si>
  <si>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</si>
  <si>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</si>
  <si>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</si>
  <si>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</si>
  <si>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</si>
  <si>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</si>
  <si>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</si>
  <si>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</si>
  <si>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</si>
  <si>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</si>
  <si>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</si>
  <si>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</si>
  <si>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</si>
  <si>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</si>
  <si>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</si>
  <si>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</si>
  <si>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</si>
  <si>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</si>
  <si>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</si>
  <si>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</si>
  <si>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</si>
  <si>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</si>
  <si>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</si>
  <si>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</si>
  <si>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</si>
  <si>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</si>
  <si>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</si>
  <si>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</si>
  <si>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</si>
  <si>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</si>
  <si>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</si>
  <si>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</si>
  <si>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</si>
  <si>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</si>
  <si>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</si>
  <si>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</si>
  <si>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</si>
  <si>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</si>
  <si>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</si>
  <si>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</si>
  <si>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</si>
  <si>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</si>
  <si>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</si>
  <si>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</si>
  <si>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</si>
  <si>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</si>
  <si>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</si>
  <si>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</si>
  <si>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</si>
  <si>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</si>
  <si>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</si>
  <si>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</si>
  <si>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</si>
  <si>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</si>
  <si>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</si>
  <si>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</si>
  <si>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(под.№3)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</si>
  <si>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</si>
  <si>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</si>
  <si>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</si>
  <si>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</si>
  <si>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</si>
  <si>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</si>
  <si>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</si>
  <si>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</si>
  <si>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</si>
  <si>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</si>
  <si>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</si>
  <si>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</si>
  <si>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</si>
  <si>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</si>
  <si>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</si>
  <si>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</si>
  <si>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</si>
  <si>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</si>
  <si>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</si>
  <si>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- 6 шт.
 Ремонт системы ТВС (внутриквартирные) - 123,34 мп
 Ремонт системы ТВС (разводка) - 7,9 мп
 Ремонт теплоизоляции трубопровода - 66 мп
 Замена автоматических выключателей - 1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</si>
</sst>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7" activeCellId="1" sqref="I28:M29 I37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70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5967.8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1951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36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 t="s">
        <v>10</v>
      </c>
      <c r="J10" s="51"/>
      <c r="K10" s="51"/>
      <c r="L10" s="51"/>
      <c r="M10" s="51"/>
      <c r="N10" s="5"/>
      <c r="O10" s="50" t="s">
        <v>11</v>
      </c>
      <c r="P10" s="50"/>
      <c r="Q10" s="50"/>
      <c r="R10" s="50"/>
      <c r="S10" s="50"/>
      <c r="T10" s="50"/>
      <c r="U10" s="50"/>
      <c r="V10" s="50"/>
      <c r="W10" s="50"/>
      <c r="X10" s="52">
        <v>2167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12</v>
      </c>
      <c r="C11" s="50"/>
      <c r="D11" s="50"/>
      <c r="E11" s="50"/>
      <c r="F11" s="50"/>
      <c r="G11" s="50"/>
      <c r="H11" s="50"/>
      <c r="I11" s="53">
        <v>3</v>
      </c>
      <c r="J11" s="53"/>
      <c r="K11" s="53"/>
      <c r="L11" s="53"/>
      <c r="M11" s="53"/>
      <c r="N11" s="5"/>
      <c r="O11" s="50" t="s">
        <v>13</v>
      </c>
      <c r="P11" s="50"/>
      <c r="Q11" s="50"/>
      <c r="R11" s="50"/>
      <c r="S11" s="50"/>
      <c r="T11" s="50"/>
      <c r="U11" s="50"/>
      <c r="V11" s="50"/>
      <c r="W11" s="50"/>
      <c r="X11" s="53">
        <v>2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14</v>
      </c>
      <c r="C12" s="50"/>
      <c r="D12" s="50"/>
      <c r="E12" s="50"/>
      <c r="F12" s="50"/>
      <c r="G12" s="50"/>
      <c r="H12" s="50"/>
      <c r="I12" s="53">
        <v>4</v>
      </c>
      <c r="J12" s="53"/>
      <c r="K12" s="53"/>
      <c r="L12" s="53"/>
      <c r="M12" s="53"/>
      <c r="N12" s="5"/>
      <c r="O12" s="50" t="s">
        <v>15</v>
      </c>
      <c r="P12" s="50"/>
      <c r="Q12" s="50"/>
      <c r="R12" s="50"/>
      <c r="S12" s="50"/>
      <c r="T12" s="50"/>
      <c r="U12" s="50"/>
      <c r="V12" s="50"/>
      <c r="W12" s="50"/>
      <c r="X12" s="52">
        <v>1443.8</v>
      </c>
      <c r="Y12" s="52"/>
      <c r="Z12" s="52"/>
      <c r="AA12" s="52"/>
      <c r="AB12" s="52"/>
      <c r="AC12" s="52"/>
      <c r="AD12" s="52"/>
    </row>
    <row r="13" spans="2:30" s="1" customFormat="1" ht="15" customHeight="1" x14ac:dyDescent="0.2">
      <c r="B13" s="54" t="s">
        <v>16</v>
      </c>
      <c r="C13" s="54"/>
      <c r="D13" s="54"/>
      <c r="E13" s="54"/>
      <c r="F13" s="54"/>
      <c r="G13" s="54"/>
      <c r="H13" s="54"/>
      <c r="I13" s="51" t="s">
        <v>69</v>
      </c>
      <c r="J13" s="51"/>
      <c r="K13" s="51"/>
      <c r="L13" s="51"/>
      <c r="M13" s="51"/>
      <c r="N13" s="8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5">
        <f>990+1367</f>
        <v>2357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17</v>
      </c>
      <c r="J14" s="57"/>
      <c r="K14" s="57"/>
      <c r="L14" s="57"/>
      <c r="M14" s="57"/>
      <c r="N14" s="6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62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2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27</v>
      </c>
      <c r="C19" s="68" t="s">
        <v>29</v>
      </c>
      <c r="D19" s="68"/>
      <c r="E19" s="68"/>
      <c r="F19" s="68"/>
      <c r="G19" s="69">
        <f>I19+P19+U19+V19</f>
        <v>1246.18</v>
      </c>
      <c r="H19" s="69"/>
      <c r="I19" s="71">
        <v>534.33000000000004</v>
      </c>
      <c r="J19" s="71"/>
      <c r="K19" s="71"/>
      <c r="L19" s="71"/>
      <c r="M19" s="71"/>
      <c r="N19" s="71"/>
      <c r="O19" s="71"/>
      <c r="P19" s="71">
        <v>711.85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69">
        <f t="shared" ref="G20:G23" si="0">I20+P20+U20+V20</f>
        <v>2230.0230000000001</v>
      </c>
      <c r="H20" s="69"/>
      <c r="I20" s="75">
        <v>1358.36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871.66300000000001</v>
      </c>
      <c r="V20" s="75">
        <v>0</v>
      </c>
      <c r="W20" s="76"/>
      <c r="X20" s="77">
        <v>53.209000000000003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69">
        <f t="shared" si="0"/>
        <v>2677.0039999999999</v>
      </c>
      <c r="H21" s="69"/>
      <c r="I21" s="75">
        <f>I19+I20-I22</f>
        <v>1470.17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399.39000000000004</v>
      </c>
      <c r="Q21" s="75">
        <f>P19+Q20-Q22</f>
        <v>711.85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807.44399999999996</v>
      </c>
      <c r="V21" s="75">
        <f>V19+V20-V22</f>
        <v>0</v>
      </c>
      <c r="W21" s="76">
        <f>W19+W20-W22</f>
        <v>0</v>
      </c>
      <c r="X21" s="77">
        <v>31.321999999999999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69">
        <f t="shared" si="0"/>
        <v>799.19900000000007</v>
      </c>
      <c r="H22" s="69"/>
      <c r="I22" s="75">
        <v>422.52</v>
      </c>
      <c r="J22" s="75"/>
      <c r="K22" s="75"/>
      <c r="L22" s="75"/>
      <c r="M22" s="75"/>
      <c r="N22" s="75"/>
      <c r="O22" s="75"/>
      <c r="P22" s="75">
        <v>312.45999999999998</v>
      </c>
      <c r="Q22" s="75"/>
      <c r="R22" s="75"/>
      <c r="S22" s="75"/>
      <c r="T22" s="75"/>
      <c r="U22" s="15">
        <v>64.218999999999994</v>
      </c>
      <c r="V22" s="75">
        <v>0</v>
      </c>
      <c r="W22" s="76"/>
      <c r="X22" s="77">
        <f>X19+X20-X21</f>
        <v>21.887000000000004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69">
        <f t="shared" si="0"/>
        <v>-446.98100000000011</v>
      </c>
      <c r="H23" s="69"/>
      <c r="I23" s="75">
        <f>I22-I19</f>
        <v>-111.81000000000006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-399.39000000000004</v>
      </c>
      <c r="Q23" s="75">
        <f>Q22-P19</f>
        <v>-711.85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64.218999999999994</v>
      </c>
      <c r="V23" s="85">
        <f>V22-V19</f>
        <v>0</v>
      </c>
      <c r="W23" s="86">
        <f>W22-W19</f>
        <v>0</v>
      </c>
      <c r="X23" s="87">
        <f>X22-X19</f>
        <v>21.887000000000004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36</v>
      </c>
      <c r="C24" s="82" t="s">
        <v>38</v>
      </c>
      <c r="D24" s="82"/>
      <c r="E24" s="82"/>
      <c r="F24" s="82"/>
      <c r="G24" s="83">
        <f>G21/G20</f>
        <v>1.2004378430177625</v>
      </c>
      <c r="H24" s="84"/>
      <c r="I24" s="90">
        <f>I21/I20</f>
        <v>1.0823124944786362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>
        <f>U21/U20</f>
        <v>0.92632588511844594</v>
      </c>
      <c r="V24" s="90"/>
      <c r="W24" s="91"/>
      <c r="X24" s="92">
        <f>X21/X20</f>
        <v>0.588659813189498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6.75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591.83465000000001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7.64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77</v>
      </c>
      <c r="D28" s="114"/>
      <c r="E28" s="114"/>
      <c r="F28" s="114"/>
      <c r="G28" s="114"/>
      <c r="H28" s="114"/>
      <c r="I28" s="115">
        <v>757.01741000000004</v>
      </c>
      <c r="J28" s="115"/>
      <c r="K28" s="115"/>
      <c r="L28" s="115"/>
      <c r="M28" s="115"/>
      <c r="N28" s="7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10.801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4" t="s">
        <v>78</v>
      </c>
      <c r="D29" s="114"/>
      <c r="E29" s="114"/>
      <c r="F29" s="114"/>
      <c r="G29" s="114"/>
      <c r="H29" s="114"/>
      <c r="I29" s="115">
        <f>I30+I31+I32+I33+I34+I35+I36</f>
        <v>941.84093000000007</v>
      </c>
      <c r="J29" s="115"/>
      <c r="K29" s="115"/>
      <c r="L29" s="115"/>
      <c r="M29" s="115"/>
      <c r="N29" s="7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1.2669999999999999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5" t="s">
        <v>79</v>
      </c>
      <c r="D30" s="95"/>
      <c r="E30" s="95"/>
      <c r="F30" s="95"/>
      <c r="G30" s="95"/>
      <c r="H30" s="95"/>
      <c r="I30" s="96">
        <f>263.95026</f>
        <v>263.95026000000001</v>
      </c>
      <c r="J30" s="96"/>
      <c r="K30" s="96"/>
      <c r="L30" s="96"/>
      <c r="M30" s="96"/>
      <c r="N30" s="7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5.7089999999999996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5" t="s">
        <v>53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7"/>
      <c r="O31" s="138" t="s">
        <v>54</v>
      </c>
      <c r="P31" s="139"/>
      <c r="Q31" s="139"/>
      <c r="R31" s="142" t="s">
        <v>58</v>
      </c>
      <c r="S31" s="142"/>
      <c r="T31" s="142"/>
      <c r="U31" s="142"/>
      <c r="V31" s="142"/>
      <c r="W31" s="142"/>
      <c r="X31" s="142"/>
      <c r="Y31" s="143">
        <v>98.745000000000005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5" t="s">
        <v>57</v>
      </c>
      <c r="D32" s="95"/>
      <c r="E32" s="95"/>
      <c r="F32" s="95"/>
      <c r="G32" s="95"/>
      <c r="H32" s="95"/>
      <c r="I32" s="96">
        <v>24.014900000000001</v>
      </c>
      <c r="J32" s="96"/>
      <c r="K32" s="96"/>
      <c r="L32" s="96"/>
      <c r="M32" s="96"/>
      <c r="N32" s="7"/>
      <c r="O32" s="147" t="s">
        <v>80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124.16200000000001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5" t="s">
        <v>60</v>
      </c>
      <c r="D33" s="95"/>
      <c r="E33" s="95"/>
      <c r="F33" s="95"/>
      <c r="G33" s="95"/>
      <c r="H33" s="95"/>
      <c r="I33" s="96">
        <v>164.84587999999999</v>
      </c>
      <c r="J33" s="96"/>
      <c r="K33" s="96"/>
      <c r="L33" s="96"/>
      <c r="M33" s="96"/>
      <c r="N33" s="7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269.59483999999998</v>
      </c>
      <c r="J34" s="134"/>
      <c r="K34" s="134"/>
      <c r="L34" s="134"/>
      <c r="M34" s="134"/>
      <c r="O34" s="122" t="s">
        <v>89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5" t="s">
        <v>64</v>
      </c>
      <c r="D35" s="95"/>
      <c r="E35" s="95"/>
      <c r="F35" s="95"/>
      <c r="G35" s="95"/>
      <c r="H35" s="95"/>
      <c r="I35" s="96">
        <v>195.17000999999999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5" t="s">
        <v>66</v>
      </c>
      <c r="D36" s="95"/>
      <c r="E36" s="95"/>
      <c r="F36" s="95"/>
      <c r="G36" s="95"/>
      <c r="H36" s="95"/>
      <c r="I36" s="96">
        <v>24.265039999999999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67</v>
      </c>
      <c r="C37" s="128" t="s">
        <v>82</v>
      </c>
      <c r="D37" s="128"/>
      <c r="E37" s="128"/>
      <c r="F37" s="128"/>
      <c r="G37" s="128"/>
      <c r="H37" s="128"/>
      <c r="I37" s="129">
        <v>13.808160000000001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68</v>
      </c>
      <c r="C38" s="128" t="s">
        <v>83</v>
      </c>
      <c r="D38" s="128"/>
      <c r="E38" s="128"/>
      <c r="F38" s="128"/>
      <c r="G38" s="128"/>
      <c r="H38" s="128"/>
      <c r="I38" s="129">
        <v>12.15507</v>
      </c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84</v>
      </c>
      <c r="C39" s="131"/>
      <c r="D39" s="131"/>
      <c r="E39" s="131"/>
      <c r="F39" s="131"/>
      <c r="G39" s="131"/>
      <c r="H39" s="132"/>
      <c r="I39" s="120">
        <f>I27+I28+I29+I37+I38</f>
        <v>2316.6562200000003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87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2018-02-21T12:04:36Z</cp:lastPrinted>
  <dcterms:modified xsi:type="dcterms:W3CDTF">2020-03-17T05:27:55Z</dcterms:modified>
</cp:coreProperties>
</file>