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080" windowHeight="78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<sst xmlns="http://schemas.openxmlformats.org/spreadsheetml/2006/main" count="92" uniqueCount="90">
  <si>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</si>
  <si>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</si>
  <si>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</si>
  <si>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д.21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</si>
  <si>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</si>
  <si>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</si>
  <si>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</si>
  <si>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</si>
  <si>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</si>
  <si>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</si>
  <si>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</si>
  <si>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</si>
  <si>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</si>
  <si>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</si>
  <si>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</si>
  <si>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</si>
  <si>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</si>
  <si>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</si>
  <si>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</si>
  <si>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</si>
  <si>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</si>
  <si>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</si>
  <si>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</si>
  <si>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</si>
  <si>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</si>
  <si>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</si>
  <si>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</si>
  <si>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</si>
  <si>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</si>
  <si>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</si>
  <si>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</si>
  <si>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</si>
  <si>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</si>
  <si>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</si>
  <si>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</si>
  <si>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</si>
  <si>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</si>
  <si>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</si>
  <si>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</si>
  <si>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</si>
  <si>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</si>
  <si>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</si>
  <si>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</si>
  <si>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</si>
  <si>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</si>
  <si>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</si>
  <si>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</si>
  <si>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</si>
  <si>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</si>
  <si>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</si>
  <si>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</si>
  <si>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</si>
  <si>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</si>
  <si>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</si>
  <si>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</si>
  <si>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</si>
  <si>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</si>
  <si>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</si>
  <si>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</si>
  <si>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</si>
  <si>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</si>
  <si>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</si>
  <si>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</si>
  <si>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</si>
  <si>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</si>
  <si>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</si>
  <si>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</si>
  <si>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</si>
  <si>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</si>
  <si>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</si>
  <si>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</si>
  <si>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</si>
  <si>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</si>
  <si>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</si>
  <si>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</si>
  <si>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</si>
  <si>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</si>
  <si>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</si>
  <si>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</si>
  <si>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</si>
  <si>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</si>
  <si>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</si>
  <si>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</si>
  <si>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</si>
  <si>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</si>
  <si>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</si>
  <si>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</si>
  <si>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</si>
  <si>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</si>
  <si>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- 91,08 мп
 Ремонт системы ТВС (в подъезде) - 1,5 мп
 Ремонт теплоизоляции трубопровода - 68 мп
 Замена неисправных уч. эл./сети - 6 мп
 Замена автоматических выключателей - 85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</si>
</sst>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165" fontId="4" fillId="0" borderId="1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5" style="1" customWidth="1"/>
    <col min="21" max="21" width="19.6640625" style="1" customWidth="1"/>
    <col min="22" max="22" width="11.5" style="1" customWidth="1"/>
    <col min="23" max="23" width="3.1640625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5" style="1" customWidth="1"/>
    <col min="31" max="16384" width="10.5" style="2"/>
  </cols>
  <sheetData>
    <row r="1" spans="2:30" ht="15" customHeight="1" x14ac:dyDescent="0.2">
      <c r="B1" s="137" t="s">
        <v>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2:30" ht="15" customHeight="1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2:30" ht="15" customHeight="1" x14ac:dyDescent="0.2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2:30" ht="15" customHeight="1" x14ac:dyDescent="0.2">
      <c r="B4" s="137" t="s">
        <v>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2:30" ht="15" customHeight="1" x14ac:dyDescent="0.2">
      <c r="B5" s="137" t="s">
        <v>70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2:30" s="1" customFormat="1" ht="5.0999999999999996" customHeight="1" x14ac:dyDescent="0.2"/>
    <row r="7" spans="2:30" s="1" customFormat="1" ht="21" customHeight="1" x14ac:dyDescent="0.25">
      <c r="B7" s="140" t="s">
        <v>4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3"/>
      <c r="O7" s="144" t="s">
        <v>5</v>
      </c>
      <c r="P7" s="144"/>
      <c r="Q7" s="144"/>
      <c r="R7" s="144"/>
      <c r="S7" s="144"/>
      <c r="T7" s="144"/>
      <c r="U7" s="144"/>
      <c r="V7" s="145">
        <f>X10+X12+X13</f>
        <v>11840.92</v>
      </c>
      <c r="W7" s="145"/>
      <c r="X7" s="145"/>
      <c r="Y7" s="146" t="s">
        <v>6</v>
      </c>
      <c r="Z7" s="146"/>
      <c r="AA7" s="146"/>
      <c r="AB7" s="146"/>
      <c r="AC7" s="146"/>
      <c r="AD7" s="146"/>
    </row>
    <row r="8" spans="2:30" s="1" customFormat="1" ht="5.0999999999999996" customHeight="1" x14ac:dyDescent="0.2"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  <c r="N8" s="4"/>
      <c r="O8" s="141"/>
      <c r="P8" s="142"/>
      <c r="Q8" s="142"/>
      <c r="R8" s="142"/>
      <c r="S8" s="142"/>
      <c r="T8" s="142"/>
      <c r="U8" s="142"/>
      <c r="V8" s="4"/>
      <c r="W8" s="4"/>
      <c r="X8" s="4"/>
      <c r="Y8" s="4"/>
      <c r="Z8" s="4"/>
      <c r="AA8" s="147"/>
      <c r="AB8" s="147"/>
      <c r="AC8" s="147"/>
      <c r="AD8" s="147"/>
    </row>
    <row r="9" spans="2:30" s="1" customFormat="1" ht="15" customHeight="1" x14ac:dyDescent="0.2">
      <c r="B9" s="148" t="s">
        <v>7</v>
      </c>
      <c r="C9" s="148"/>
      <c r="D9" s="148"/>
      <c r="E9" s="148"/>
      <c r="F9" s="148"/>
      <c r="G9" s="148"/>
      <c r="H9" s="148"/>
      <c r="I9" s="149">
        <v>1954</v>
      </c>
      <c r="J9" s="149"/>
      <c r="K9" s="149"/>
      <c r="L9" s="149"/>
      <c r="M9" s="149"/>
      <c r="N9" s="5"/>
      <c r="O9" s="148" t="s">
        <v>8</v>
      </c>
      <c r="P9" s="148"/>
      <c r="Q9" s="148"/>
      <c r="R9" s="148"/>
      <c r="S9" s="148"/>
      <c r="T9" s="148"/>
      <c r="U9" s="148"/>
      <c r="V9" s="148"/>
      <c r="W9" s="148"/>
      <c r="X9" s="149">
        <v>95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9</v>
      </c>
      <c r="C10" s="132"/>
      <c r="D10" s="132"/>
      <c r="E10" s="132"/>
      <c r="F10" s="132"/>
      <c r="G10" s="132"/>
      <c r="H10" s="132"/>
      <c r="I10" s="135" t="s">
        <v>10</v>
      </c>
      <c r="J10" s="135"/>
      <c r="K10" s="135"/>
      <c r="L10" s="135"/>
      <c r="M10" s="135"/>
      <c r="N10" s="5"/>
      <c r="O10" s="132" t="s">
        <v>11</v>
      </c>
      <c r="P10" s="132"/>
      <c r="Q10" s="132"/>
      <c r="R10" s="132"/>
      <c r="S10" s="132"/>
      <c r="T10" s="132"/>
      <c r="U10" s="132"/>
      <c r="V10" s="132"/>
      <c r="W10" s="132"/>
      <c r="X10" s="150">
        <v>6913.02</v>
      </c>
      <c r="Y10" s="150"/>
      <c r="Z10" s="150"/>
      <c r="AA10" s="150"/>
      <c r="AB10" s="150"/>
      <c r="AC10" s="150"/>
      <c r="AD10" s="150"/>
    </row>
    <row r="11" spans="2:30" s="1" customFormat="1" ht="15" customHeight="1" x14ac:dyDescent="0.2">
      <c r="B11" s="132" t="s">
        <v>12</v>
      </c>
      <c r="C11" s="132"/>
      <c r="D11" s="132"/>
      <c r="E11" s="132"/>
      <c r="F11" s="132"/>
      <c r="G11" s="132"/>
      <c r="H11" s="132"/>
      <c r="I11" s="131">
        <v>5</v>
      </c>
      <c r="J11" s="131"/>
      <c r="K11" s="131"/>
      <c r="L11" s="131"/>
      <c r="M11" s="131"/>
      <c r="N11" s="5"/>
      <c r="O11" s="132" t="s">
        <v>13</v>
      </c>
      <c r="P11" s="132"/>
      <c r="Q11" s="132"/>
      <c r="R11" s="132"/>
      <c r="S11" s="132"/>
      <c r="T11" s="132"/>
      <c r="U11" s="132"/>
      <c r="V11" s="132"/>
      <c r="W11" s="132"/>
      <c r="X11" s="131">
        <v>3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14</v>
      </c>
      <c r="C12" s="132"/>
      <c r="D12" s="132"/>
      <c r="E12" s="132"/>
      <c r="F12" s="132"/>
      <c r="G12" s="132"/>
      <c r="H12" s="132"/>
      <c r="I12" s="131">
        <v>5</v>
      </c>
      <c r="J12" s="131"/>
      <c r="K12" s="131"/>
      <c r="L12" s="131"/>
      <c r="M12" s="131"/>
      <c r="N12" s="5"/>
      <c r="O12" s="132" t="s">
        <v>15</v>
      </c>
      <c r="P12" s="132"/>
      <c r="Q12" s="132"/>
      <c r="R12" s="132"/>
      <c r="S12" s="132"/>
      <c r="T12" s="132"/>
      <c r="U12" s="132"/>
      <c r="V12" s="132"/>
      <c r="W12" s="132"/>
      <c r="X12" s="133">
        <v>298.2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16</v>
      </c>
      <c r="C13" s="134"/>
      <c r="D13" s="134"/>
      <c r="E13" s="134"/>
      <c r="F13" s="134"/>
      <c r="G13" s="134"/>
      <c r="H13" s="134"/>
      <c r="I13" s="135" t="s">
        <v>17</v>
      </c>
      <c r="J13" s="135"/>
      <c r="K13" s="135"/>
      <c r="L13" s="135"/>
      <c r="M13" s="135"/>
      <c r="N13" s="8"/>
      <c r="O13" s="134" t="s">
        <v>18</v>
      </c>
      <c r="P13" s="134"/>
      <c r="Q13" s="134"/>
      <c r="R13" s="134"/>
      <c r="S13" s="134"/>
      <c r="T13" s="134"/>
      <c r="U13" s="134"/>
      <c r="V13" s="134"/>
      <c r="W13" s="134"/>
      <c r="X13" s="136">
        <f>2018+2611.7</f>
        <v>4629.7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19" t="s">
        <v>19</v>
      </c>
      <c r="C14" s="119"/>
      <c r="D14" s="119"/>
      <c r="E14" s="119"/>
      <c r="F14" s="119"/>
      <c r="G14" s="119"/>
      <c r="H14" s="119"/>
      <c r="I14" s="120" t="s">
        <v>20</v>
      </c>
      <c r="J14" s="120"/>
      <c r="K14" s="120"/>
      <c r="L14" s="120"/>
      <c r="M14" s="120"/>
      <c r="N14" s="6"/>
      <c r="O14" s="119" t="s">
        <v>21</v>
      </c>
      <c r="P14" s="119"/>
      <c r="Q14" s="119"/>
      <c r="R14" s="119"/>
      <c r="S14" s="119"/>
      <c r="T14" s="119"/>
      <c r="U14" s="119"/>
      <c r="V14" s="119"/>
      <c r="W14" s="119"/>
      <c r="X14" s="120">
        <v>193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22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23</v>
      </c>
      <c r="C17" s="125" t="s">
        <v>24</v>
      </c>
      <c r="D17" s="125"/>
      <c r="E17" s="125"/>
      <c r="F17" s="125"/>
      <c r="G17" s="125" t="s">
        <v>25</v>
      </c>
      <c r="H17" s="125"/>
      <c r="I17" s="125" t="s">
        <v>26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27</v>
      </c>
      <c r="V17" s="125"/>
      <c r="W17" s="127"/>
      <c r="X17" s="123" t="s">
        <v>71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72</v>
      </c>
      <c r="J18" s="129"/>
      <c r="K18" s="129"/>
      <c r="L18" s="129"/>
      <c r="M18" s="129"/>
      <c r="N18" s="129"/>
      <c r="O18" s="129"/>
      <c r="P18" s="129" t="s">
        <v>73</v>
      </c>
      <c r="Q18" s="129"/>
      <c r="R18" s="129"/>
      <c r="S18" s="129"/>
      <c r="T18" s="129"/>
      <c r="U18" s="12" t="s">
        <v>74</v>
      </c>
      <c r="V18" s="129" t="s">
        <v>75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28</v>
      </c>
      <c r="C19" s="114" t="s">
        <v>30</v>
      </c>
      <c r="D19" s="114"/>
      <c r="E19" s="114"/>
      <c r="F19" s="114"/>
      <c r="G19" s="95">
        <f>I19+P19+U19+V19</f>
        <v>3301.7200000000003</v>
      </c>
      <c r="H19" s="95"/>
      <c r="I19" s="115">
        <v>1520.12</v>
      </c>
      <c r="J19" s="115"/>
      <c r="K19" s="115"/>
      <c r="L19" s="115"/>
      <c r="M19" s="115"/>
      <c r="N19" s="115"/>
      <c r="O19" s="115"/>
      <c r="P19" s="115">
        <v>1688.01</v>
      </c>
      <c r="Q19" s="115"/>
      <c r="R19" s="115"/>
      <c r="S19" s="115"/>
      <c r="T19" s="115"/>
      <c r="U19" s="14">
        <v>93.59</v>
      </c>
      <c r="V19" s="115">
        <v>0</v>
      </c>
      <c r="W19" s="116"/>
      <c r="X19" s="117">
        <v>0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29</v>
      </c>
      <c r="C20" s="94" t="s">
        <v>32</v>
      </c>
      <c r="D20" s="94"/>
      <c r="E20" s="94"/>
      <c r="F20" s="94"/>
      <c r="G20" s="95">
        <f t="shared" ref="G20:G23" si="0">I20+P20+U20+V20</f>
        <v>4410.7070000000003</v>
      </c>
      <c r="H20" s="95"/>
      <c r="I20" s="99">
        <v>4230.47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180.23699999999999</v>
      </c>
      <c r="V20" s="99">
        <v>0</v>
      </c>
      <c r="W20" s="110"/>
      <c r="X20" s="111">
        <v>88.442999999999998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31</v>
      </c>
      <c r="C21" s="94" t="s">
        <v>34</v>
      </c>
      <c r="D21" s="94"/>
      <c r="E21" s="94"/>
      <c r="F21" s="94"/>
      <c r="G21" s="95">
        <f t="shared" si="0"/>
        <v>5716.3009999999995</v>
      </c>
      <c r="H21" s="95"/>
      <c r="I21" s="99">
        <f>I19+I20-I22</f>
        <v>4413.2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1066.71</v>
      </c>
      <c r="Q21" s="99">
        <f>P19+Q20-Q22</f>
        <v>1688.01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236.39099999999999</v>
      </c>
      <c r="V21" s="99">
        <f>V19+V20-V22</f>
        <v>0</v>
      </c>
      <c r="W21" s="110">
        <f>W19+W20-W22</f>
        <v>0</v>
      </c>
      <c r="X21" s="111">
        <v>53.878999999999998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33</v>
      </c>
      <c r="C22" s="94" t="s">
        <v>36</v>
      </c>
      <c r="D22" s="94"/>
      <c r="E22" s="94"/>
      <c r="F22" s="94"/>
      <c r="G22" s="95">
        <f t="shared" si="0"/>
        <v>1996.126</v>
      </c>
      <c r="H22" s="95"/>
      <c r="I22" s="99">
        <v>1337.39</v>
      </c>
      <c r="J22" s="99"/>
      <c r="K22" s="99"/>
      <c r="L22" s="99"/>
      <c r="M22" s="99"/>
      <c r="N22" s="99"/>
      <c r="O22" s="99"/>
      <c r="P22" s="99">
        <v>621.29999999999995</v>
      </c>
      <c r="Q22" s="99"/>
      <c r="R22" s="99"/>
      <c r="S22" s="99"/>
      <c r="T22" s="99"/>
      <c r="U22" s="15">
        <v>37.436</v>
      </c>
      <c r="V22" s="99">
        <v>0</v>
      </c>
      <c r="W22" s="110"/>
      <c r="X22" s="111">
        <f>X19+X20-X21</f>
        <v>34.564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35</v>
      </c>
      <c r="C23" s="94" t="s">
        <v>38</v>
      </c>
      <c r="D23" s="94"/>
      <c r="E23" s="94"/>
      <c r="F23" s="94"/>
      <c r="G23" s="95">
        <f t="shared" si="0"/>
        <v>-1305.5939999999998</v>
      </c>
      <c r="H23" s="95"/>
      <c r="I23" s="99">
        <f>I22-I19</f>
        <v>-182.72999999999979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-1066.71</v>
      </c>
      <c r="Q23" s="99">
        <f>Q22-P19</f>
        <v>-1688.01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-56.154000000000003</v>
      </c>
      <c r="V23" s="100">
        <f>V22-V19</f>
        <v>0</v>
      </c>
      <c r="W23" s="101">
        <f>W22-W19</f>
        <v>0</v>
      </c>
      <c r="X23" s="102">
        <f>X22-X19</f>
        <v>34.564</v>
      </c>
      <c r="Y23" s="103">
        <f t="shared" ref="Y23" si="5">Y22-Y19</f>
        <v>0</v>
      </c>
      <c r="Z23" s="103"/>
      <c r="AA23" s="103">
        <f>AA22-X19</f>
        <v>0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37</v>
      </c>
      <c r="C24" s="96" t="s">
        <v>39</v>
      </c>
      <c r="D24" s="96"/>
      <c r="E24" s="96"/>
      <c r="F24" s="96"/>
      <c r="G24" s="97">
        <f>G21/G20</f>
        <v>1.2960056063574386</v>
      </c>
      <c r="H24" s="98"/>
      <c r="I24" s="105">
        <f>I21/I20</f>
        <v>1.0431937822511446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>
        <f>U21/U20</f>
        <v>1.3115564506732802</v>
      </c>
      <c r="V24" s="105"/>
      <c r="W24" s="106"/>
      <c r="X24" s="107">
        <f>X21/X20</f>
        <v>0.60919462252524226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72</v>
      </c>
      <c r="D26" s="79"/>
      <c r="E26" s="79"/>
      <c r="F26" s="79"/>
      <c r="G26" s="79"/>
      <c r="H26" s="79"/>
      <c r="I26" s="80" t="s">
        <v>40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76</v>
      </c>
      <c r="S26" s="37"/>
      <c r="T26" s="37"/>
      <c r="U26" s="37"/>
      <c r="V26" s="37"/>
      <c r="W26" s="37"/>
      <c r="X26" s="37"/>
      <c r="Y26" s="83" t="s">
        <v>40</v>
      </c>
      <c r="Z26" s="83"/>
      <c r="AA26" s="83"/>
      <c r="AB26" s="83"/>
      <c r="AC26" s="83"/>
      <c r="AD26" s="84"/>
    </row>
    <row r="27" spans="1:37" s="25" customFormat="1" ht="36.75" customHeight="1" x14ac:dyDescent="0.2">
      <c r="A27" s="22"/>
      <c r="B27" s="23" t="s">
        <v>41</v>
      </c>
      <c r="C27" s="87" t="s">
        <v>42</v>
      </c>
      <c r="D27" s="87"/>
      <c r="E27" s="87"/>
      <c r="F27" s="87"/>
      <c r="G27" s="87"/>
      <c r="H27" s="87"/>
      <c r="I27" s="88">
        <v>1058.5110099999999</v>
      </c>
      <c r="J27" s="88"/>
      <c r="K27" s="88"/>
      <c r="L27" s="88"/>
      <c r="M27" s="88"/>
      <c r="N27" s="24"/>
      <c r="O27" s="89" t="s">
        <v>43</v>
      </c>
      <c r="P27" s="90"/>
      <c r="Q27" s="90"/>
      <c r="R27" s="91" t="s">
        <v>44</v>
      </c>
      <c r="S27" s="91"/>
      <c r="T27" s="91"/>
      <c r="U27" s="91"/>
      <c r="V27" s="91"/>
      <c r="W27" s="91"/>
      <c r="X27" s="91"/>
      <c r="Y27" s="92">
        <v>15.336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5" t="s">
        <v>77</v>
      </c>
      <c r="D28" s="85"/>
      <c r="E28" s="85"/>
      <c r="F28" s="85"/>
      <c r="G28" s="85"/>
      <c r="H28" s="85"/>
      <c r="I28" s="86">
        <v>634.39256</v>
      </c>
      <c r="J28" s="86"/>
      <c r="K28" s="86"/>
      <c r="L28" s="86"/>
      <c r="M28" s="86"/>
      <c r="N28" s="7"/>
      <c r="O28" s="69" t="s">
        <v>46</v>
      </c>
      <c r="P28" s="70"/>
      <c r="Q28" s="70"/>
      <c r="R28" s="71" t="s">
        <v>47</v>
      </c>
      <c r="S28" s="71"/>
      <c r="T28" s="71"/>
      <c r="U28" s="71"/>
      <c r="V28" s="71"/>
      <c r="W28" s="71"/>
      <c r="X28" s="71"/>
      <c r="Y28" s="72">
        <v>21.645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5" t="s">
        <v>78</v>
      </c>
      <c r="D29" s="85"/>
      <c r="E29" s="85"/>
      <c r="F29" s="85"/>
      <c r="G29" s="85"/>
      <c r="H29" s="85"/>
      <c r="I29" s="86">
        <f>I30+I31+I32+I33+I34+I35+I36</f>
        <v>1865.3390100000001</v>
      </c>
      <c r="J29" s="86"/>
      <c r="K29" s="86"/>
      <c r="L29" s="86"/>
      <c r="M29" s="86"/>
      <c r="N29" s="7"/>
      <c r="O29" s="69" t="s">
        <v>49</v>
      </c>
      <c r="P29" s="70"/>
      <c r="Q29" s="70"/>
      <c r="R29" s="71" t="s">
        <v>50</v>
      </c>
      <c r="S29" s="71"/>
      <c r="T29" s="71"/>
      <c r="U29" s="71"/>
      <c r="V29" s="71"/>
      <c r="W29" s="71"/>
      <c r="X29" s="71"/>
      <c r="Y29" s="72">
        <v>2.54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45">
        <v>757.44367</v>
      </c>
      <c r="J30" s="45"/>
      <c r="K30" s="45"/>
      <c r="L30" s="45"/>
      <c r="M30" s="45"/>
      <c r="N30" s="7"/>
      <c r="O30" s="69" t="s">
        <v>52</v>
      </c>
      <c r="P30" s="70"/>
      <c r="Q30" s="70"/>
      <c r="R30" s="71" t="s">
        <v>56</v>
      </c>
      <c r="S30" s="71"/>
      <c r="T30" s="71"/>
      <c r="U30" s="71"/>
      <c r="V30" s="71"/>
      <c r="W30" s="71"/>
      <c r="X30" s="71"/>
      <c r="Y30" s="72">
        <v>11.446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45"/>
      <c r="J31" s="45"/>
      <c r="K31" s="45"/>
      <c r="L31" s="45"/>
      <c r="M31" s="45"/>
      <c r="N31" s="7"/>
      <c r="O31" s="74" t="s">
        <v>55</v>
      </c>
      <c r="P31" s="75"/>
      <c r="Q31" s="75"/>
      <c r="R31" s="76" t="s">
        <v>59</v>
      </c>
      <c r="S31" s="76"/>
      <c r="T31" s="76"/>
      <c r="U31" s="76"/>
      <c r="V31" s="76"/>
      <c r="W31" s="76"/>
      <c r="X31" s="76"/>
      <c r="Y31" s="77">
        <v>203.84100000000001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45">
        <v>67.952629999999999</v>
      </c>
      <c r="J32" s="45"/>
      <c r="K32" s="45"/>
      <c r="L32" s="45"/>
      <c r="M32" s="45"/>
      <c r="N32" s="7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254.80799999999999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45">
        <v>221.47797</v>
      </c>
      <c r="J33" s="45"/>
      <c r="K33" s="45"/>
      <c r="L33" s="45"/>
      <c r="M33" s="45"/>
      <c r="N33" s="7"/>
      <c r="O33" s="53" t="s">
        <v>81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1" t="s">
        <v>63</v>
      </c>
      <c r="D34" s="51"/>
      <c r="E34" s="51"/>
      <c r="F34" s="51"/>
      <c r="G34" s="51"/>
      <c r="H34" s="51"/>
      <c r="I34" s="52">
        <v>546.15686000000005</v>
      </c>
      <c r="J34" s="52"/>
      <c r="K34" s="52"/>
      <c r="L34" s="52"/>
      <c r="M34" s="52"/>
      <c r="O34" s="56" t="s">
        <v>89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45">
        <v>191.32417000000001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45">
        <v>80.983710000000002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68</v>
      </c>
      <c r="C37" s="62" t="s">
        <v>82</v>
      </c>
      <c r="D37" s="62"/>
      <c r="E37" s="62"/>
      <c r="F37" s="62"/>
      <c r="G37" s="62"/>
      <c r="H37" s="62"/>
      <c r="I37" s="63">
        <v>43.9572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69</v>
      </c>
      <c r="C38" s="62" t="s">
        <v>83</v>
      </c>
      <c r="D38" s="62"/>
      <c r="E38" s="62"/>
      <c r="F38" s="62"/>
      <c r="G38" s="62"/>
      <c r="H38" s="62"/>
      <c r="I38" s="63"/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84</v>
      </c>
      <c r="C39" s="65"/>
      <c r="D39" s="65"/>
      <c r="E39" s="65"/>
      <c r="F39" s="65"/>
      <c r="G39" s="65"/>
      <c r="H39" s="66"/>
      <c r="I39" s="67">
        <f>I27+I28+I29+I37+I38</f>
        <v>3602.1997799999999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2018-02-21T12:07:34Z</cp:lastPrinted>
  <dcterms:modified xsi:type="dcterms:W3CDTF">2020-03-17T05:30:07Z</dcterms:modified>
</cp:coreProperties>
</file>