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485" windowHeight="85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X13" i="1"/>
  <c r="V7" i="1" l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<sst xmlns="http://schemas.openxmlformats.org/spreadsheetml/2006/main" count="92" uniqueCount="89">
  <si>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</si>
  <si>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</si>
  <si>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</si>
  <si>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</si>
  <si>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</si>
  <si>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</si>
  <si>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</si>
  <si>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</si>
  <si>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</si>
  <si>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</si>
  <si>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</si>
  <si>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</si>
  <si>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</si>
  <si>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</si>
  <si>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</si>
  <si>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</si>
  <si>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</si>
  <si>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</si>
  <si>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</si>
  <si>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</si>
  <si>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</si>
  <si>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</si>
  <si>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</si>
  <si>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</si>
  <si>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</si>
  <si>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</si>
  <si>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</si>
  <si>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</si>
  <si>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</si>
  <si>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</si>
  <si>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</si>
  <si>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</si>
  <si>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</si>
  <si>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</si>
  <si>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</si>
  <si>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</si>
  <si>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</si>
  <si>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</si>
  <si>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</si>
  <si>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</si>
  <si>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</si>
  <si>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</si>
  <si>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</si>
  <si>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</si>
  <si>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</si>
  <si>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</si>
  <si>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</si>
  <si>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</si>
  <si>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</si>
  <si>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</si>
  <si>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</si>
  <si>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</si>
  <si>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</si>
  <si>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</si>
  <si>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</si>
  <si>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</si>
  <si>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</si>
  <si>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</si>
  <si>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</si>
  <si>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</si>
  <si>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</si>
  <si>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</si>
  <si>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</si>
  <si>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</si>
  <si>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</si>
  <si>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</si>
  <si>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</si>
  <si>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</si>
  <si>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</si>
  <si>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</si>
  <si>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</si>
  <si>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</si>
  <si>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</si>
  <si>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</si>
  <si>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</si>
  <si>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</si>
  <si>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</si>
  <si>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</si>
  <si>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</si>
  <si>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</si>
  <si>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</si>
  <si>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</si>
  <si>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</si>
  <si>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</si>
  <si>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</si>
  <si>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</si>
  <si>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</si>
  <si>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</si>
  <si>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- 47 мп
 Ремонт дверных конструкций - 20 шт.
 Ремонт системы ТВС (внутриквартирные) - 88,17 мп
 Ремонт системы ТВС (в подъезде) - 7,9 мп
 Ремонт системы ТВС (разводка) - 82 мп
 Ремонт теплоизоляции трубопровода - 8 мп
 Замена автоматических выключателей - 1 шт
 Замена светильников - 3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</si>
</sst>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29" activeCellId="1" sqref="I28:M28 I29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9" width="3" style="1" customWidth="1"/>
    <col min="20" max="20" width="5" style="1" customWidth="1"/>
    <col min="21" max="21" width="20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69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9949.9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7</v>
      </c>
      <c r="C9" s="147"/>
      <c r="D9" s="147"/>
      <c r="E9" s="147"/>
      <c r="F9" s="147"/>
      <c r="G9" s="147"/>
      <c r="H9" s="147"/>
      <c r="I9" s="148">
        <v>1991</v>
      </c>
      <c r="J9" s="148"/>
      <c r="K9" s="148"/>
      <c r="L9" s="148"/>
      <c r="M9" s="148"/>
      <c r="N9" s="5"/>
      <c r="O9" s="147" t="s">
        <v>8</v>
      </c>
      <c r="P9" s="147"/>
      <c r="Q9" s="147"/>
      <c r="R9" s="147"/>
      <c r="S9" s="147"/>
      <c r="T9" s="147"/>
      <c r="U9" s="147"/>
      <c r="V9" s="147"/>
      <c r="W9" s="147"/>
      <c r="X9" s="148">
        <v>104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33" t="s">
        <v>10</v>
      </c>
      <c r="J10" s="133"/>
      <c r="K10" s="133"/>
      <c r="L10" s="133"/>
      <c r="M10" s="133"/>
      <c r="N10" s="5"/>
      <c r="O10" s="132" t="s">
        <v>11</v>
      </c>
      <c r="P10" s="132"/>
      <c r="Q10" s="132"/>
      <c r="R10" s="132"/>
      <c r="S10" s="132"/>
      <c r="T10" s="132"/>
      <c r="U10" s="132"/>
      <c r="V10" s="132"/>
      <c r="W10" s="132"/>
      <c r="X10" s="149">
        <v>6674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2" t="s">
        <v>12</v>
      </c>
      <c r="C11" s="132"/>
      <c r="D11" s="132"/>
      <c r="E11" s="132"/>
      <c r="F11" s="132"/>
      <c r="G11" s="132"/>
      <c r="H11" s="132"/>
      <c r="I11" s="131">
        <v>3</v>
      </c>
      <c r="J11" s="131"/>
      <c r="K11" s="131"/>
      <c r="L11" s="131"/>
      <c r="M11" s="131"/>
      <c r="N11" s="5"/>
      <c r="O11" s="132" t="s">
        <v>13</v>
      </c>
      <c r="P11" s="132"/>
      <c r="Q11" s="132"/>
      <c r="R11" s="132"/>
      <c r="S11" s="132"/>
      <c r="T11" s="132"/>
      <c r="U11" s="132"/>
      <c r="V11" s="132"/>
      <c r="W11" s="132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14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15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4" t="s">
        <v>16</v>
      </c>
      <c r="C13" s="134"/>
      <c r="D13" s="134"/>
      <c r="E13" s="134"/>
      <c r="F13" s="134"/>
      <c r="G13" s="134"/>
      <c r="H13" s="134"/>
      <c r="I13" s="133" t="s">
        <v>17</v>
      </c>
      <c r="J13" s="133"/>
      <c r="K13" s="133"/>
      <c r="L13" s="133"/>
      <c r="M13" s="133"/>
      <c r="N13" s="8"/>
      <c r="O13" s="134" t="s">
        <v>18</v>
      </c>
      <c r="P13" s="134"/>
      <c r="Q13" s="134"/>
      <c r="R13" s="134"/>
      <c r="S13" s="134"/>
      <c r="T13" s="134"/>
      <c r="U13" s="134"/>
      <c r="V13" s="134"/>
      <c r="W13" s="134"/>
      <c r="X13" s="135">
        <f>2203.9+1072</f>
        <v>3275.9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19" t="s">
        <v>19</v>
      </c>
      <c r="C14" s="119"/>
      <c r="D14" s="119"/>
      <c r="E14" s="119"/>
      <c r="F14" s="119"/>
      <c r="G14" s="119"/>
      <c r="H14" s="119"/>
      <c r="I14" s="120" t="s">
        <v>17</v>
      </c>
      <c r="J14" s="120"/>
      <c r="K14" s="120"/>
      <c r="L14" s="120"/>
      <c r="M14" s="120"/>
      <c r="N14" s="6"/>
      <c r="O14" s="119" t="s">
        <v>20</v>
      </c>
      <c r="P14" s="119"/>
      <c r="Q14" s="119"/>
      <c r="R14" s="119"/>
      <c r="S14" s="119"/>
      <c r="T14" s="119"/>
      <c r="U14" s="119"/>
      <c r="V14" s="119"/>
      <c r="W14" s="119"/>
      <c r="X14" s="120">
        <v>271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70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71</v>
      </c>
      <c r="J18" s="129"/>
      <c r="K18" s="129"/>
      <c r="L18" s="129"/>
      <c r="M18" s="129"/>
      <c r="N18" s="129"/>
      <c r="O18" s="129"/>
      <c r="P18" s="129" t="s">
        <v>72</v>
      </c>
      <c r="Q18" s="129"/>
      <c r="R18" s="129"/>
      <c r="S18" s="129"/>
      <c r="T18" s="129"/>
      <c r="U18" s="12" t="s">
        <v>73</v>
      </c>
      <c r="V18" s="129" t="s">
        <v>74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2410.4899999999998</v>
      </c>
      <c r="H19" s="95"/>
      <c r="I19" s="115">
        <v>1202.53</v>
      </c>
      <c r="J19" s="115"/>
      <c r="K19" s="115"/>
      <c r="L19" s="115"/>
      <c r="M19" s="115"/>
      <c r="N19" s="115"/>
      <c r="O19" s="115"/>
      <c r="P19" s="115">
        <v>1207.96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5248.63</v>
      </c>
      <c r="H20" s="95"/>
      <c r="I20" s="99">
        <v>5248.63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72.757000000000005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6101.4800000000005</v>
      </c>
      <c r="H21" s="95"/>
      <c r="I21" s="99">
        <f>I19+I20-I22</f>
        <v>5266.59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834.8900000000001</v>
      </c>
      <c r="Q21" s="99">
        <f>P19+Q20-Q22</f>
        <v>1207.96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46.378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1557.6399999999999</v>
      </c>
      <c r="H22" s="95"/>
      <c r="I22" s="99">
        <v>1184.57</v>
      </c>
      <c r="J22" s="99"/>
      <c r="K22" s="99"/>
      <c r="L22" s="99"/>
      <c r="M22" s="99"/>
      <c r="N22" s="99"/>
      <c r="O22" s="99"/>
      <c r="P22" s="99">
        <v>373.07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26.379000000000005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-852.85000000000014</v>
      </c>
      <c r="H23" s="95"/>
      <c r="I23" s="99">
        <f>I22-I19</f>
        <v>-17.960000000000036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-834.8900000000001</v>
      </c>
      <c r="Q23" s="99">
        <f>Q22-P19</f>
        <v>-1207.96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26.379000000000005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1.1624900212055338</v>
      </c>
      <c r="H24" s="98"/>
      <c r="I24" s="105">
        <f>I21/I20</f>
        <v>1.0034218453196357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0.63743694764764902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71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75</v>
      </c>
      <c r="S26" s="37"/>
      <c r="T26" s="37"/>
      <c r="U26" s="37"/>
      <c r="V26" s="37"/>
      <c r="W26" s="37"/>
      <c r="X26" s="37"/>
      <c r="Y26" s="83" t="s">
        <v>39</v>
      </c>
      <c r="Z26" s="83"/>
      <c r="AA26" s="83"/>
      <c r="AB26" s="83"/>
      <c r="AC26" s="83"/>
      <c r="AD26" s="84"/>
    </row>
    <row r="27" spans="1:37" s="25" customFormat="1" ht="36" customHeight="1" x14ac:dyDescent="0.2">
      <c r="A27" s="22"/>
      <c r="B27" s="23" t="s">
        <v>40</v>
      </c>
      <c r="C27" s="87" t="s">
        <v>41</v>
      </c>
      <c r="D27" s="87"/>
      <c r="E27" s="87"/>
      <c r="F27" s="87"/>
      <c r="G27" s="87"/>
      <c r="H27" s="87"/>
      <c r="I27" s="88">
        <v>1058.7864199999999</v>
      </c>
      <c r="J27" s="88"/>
      <c r="K27" s="88"/>
      <c r="L27" s="88"/>
      <c r="M27" s="88"/>
      <c r="N27" s="24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20.364999999999998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5" t="s">
        <v>76</v>
      </c>
      <c r="D28" s="85"/>
      <c r="E28" s="85"/>
      <c r="F28" s="85"/>
      <c r="G28" s="85"/>
      <c r="H28" s="85"/>
      <c r="I28" s="86">
        <v>499.72410000000002</v>
      </c>
      <c r="J28" s="86"/>
      <c r="K28" s="86"/>
      <c r="L28" s="86"/>
      <c r="M28" s="86"/>
      <c r="N28" s="7"/>
      <c r="O28" s="69" t="s">
        <v>45</v>
      </c>
      <c r="P28" s="70"/>
      <c r="Q28" s="70"/>
      <c r="R28" s="71" t="s">
        <v>46</v>
      </c>
      <c r="S28" s="71"/>
      <c r="T28" s="71"/>
      <c r="U28" s="71"/>
      <c r="V28" s="71"/>
      <c r="W28" s="71"/>
      <c r="X28" s="71"/>
      <c r="Y28" s="72">
        <v>28.736000000000001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5" t="s">
        <v>77</v>
      </c>
      <c r="D29" s="85"/>
      <c r="E29" s="85"/>
      <c r="F29" s="85"/>
      <c r="G29" s="85"/>
      <c r="H29" s="85"/>
      <c r="I29" s="86">
        <f>I30+I31+I32+I33+I34+I35+I36</f>
        <v>1783.22075</v>
      </c>
      <c r="J29" s="86"/>
      <c r="K29" s="86"/>
      <c r="L29" s="86"/>
      <c r="M29" s="86"/>
      <c r="N29" s="7"/>
      <c r="O29" s="69" t="s">
        <v>48</v>
      </c>
      <c r="P29" s="70"/>
      <c r="Q29" s="70"/>
      <c r="R29" s="71" t="s">
        <v>49</v>
      </c>
      <c r="S29" s="71"/>
      <c r="T29" s="71"/>
      <c r="U29" s="71"/>
      <c r="V29" s="71"/>
      <c r="W29" s="71"/>
      <c r="X29" s="71"/>
      <c r="Y29" s="72">
        <v>3.3719999999999999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44" t="s">
        <v>78</v>
      </c>
      <c r="D30" s="44"/>
      <c r="E30" s="44"/>
      <c r="F30" s="44"/>
      <c r="G30" s="44"/>
      <c r="H30" s="44"/>
      <c r="I30" s="45">
        <v>417.21073999999999</v>
      </c>
      <c r="J30" s="45"/>
      <c r="K30" s="45"/>
      <c r="L30" s="45"/>
      <c r="M30" s="45"/>
      <c r="N30" s="7"/>
      <c r="O30" s="69" t="s">
        <v>51</v>
      </c>
      <c r="P30" s="70"/>
      <c r="Q30" s="70"/>
      <c r="R30" s="71" t="s">
        <v>55</v>
      </c>
      <c r="S30" s="71"/>
      <c r="T30" s="71"/>
      <c r="U30" s="71"/>
      <c r="V30" s="71"/>
      <c r="W30" s="71"/>
      <c r="X30" s="71"/>
      <c r="Y30" s="72">
        <v>15.198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44" t="s">
        <v>53</v>
      </c>
      <c r="D31" s="44"/>
      <c r="E31" s="44"/>
      <c r="F31" s="44"/>
      <c r="G31" s="44"/>
      <c r="H31" s="44"/>
      <c r="I31" s="45">
        <v>363.81144</v>
      </c>
      <c r="J31" s="45"/>
      <c r="K31" s="45"/>
      <c r="L31" s="45"/>
      <c r="M31" s="45"/>
      <c r="N31" s="7"/>
      <c r="O31" s="74" t="s">
        <v>54</v>
      </c>
      <c r="P31" s="75"/>
      <c r="Q31" s="75"/>
      <c r="R31" s="76" t="s">
        <v>58</v>
      </c>
      <c r="S31" s="76"/>
      <c r="T31" s="76"/>
      <c r="U31" s="76"/>
      <c r="V31" s="76"/>
      <c r="W31" s="76"/>
      <c r="X31" s="76"/>
      <c r="Y31" s="77">
        <v>272.779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44" t="s">
        <v>57</v>
      </c>
      <c r="D32" s="44"/>
      <c r="E32" s="44"/>
      <c r="F32" s="44"/>
      <c r="G32" s="44"/>
      <c r="H32" s="44"/>
      <c r="I32" s="45">
        <v>61.029960000000003</v>
      </c>
      <c r="J32" s="45"/>
      <c r="K32" s="45"/>
      <c r="L32" s="45"/>
      <c r="M32" s="45"/>
      <c r="N32" s="7"/>
      <c r="O32" s="48" t="s">
        <v>79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340.45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44" t="s">
        <v>60</v>
      </c>
      <c r="D33" s="44"/>
      <c r="E33" s="44"/>
      <c r="F33" s="44"/>
      <c r="G33" s="44"/>
      <c r="H33" s="44"/>
      <c r="I33" s="45">
        <v>269.88305000000003</v>
      </c>
      <c r="J33" s="45"/>
      <c r="K33" s="45"/>
      <c r="L33" s="45"/>
      <c r="M33" s="45"/>
      <c r="N33" s="7"/>
      <c r="O33" s="53" t="s">
        <v>80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51" t="s">
        <v>62</v>
      </c>
      <c r="D34" s="51"/>
      <c r="E34" s="51"/>
      <c r="F34" s="51"/>
      <c r="G34" s="51"/>
      <c r="H34" s="51"/>
      <c r="I34" s="52">
        <v>509.09877999999998</v>
      </c>
      <c r="J34" s="52"/>
      <c r="K34" s="52"/>
      <c r="L34" s="52"/>
      <c r="M34" s="52"/>
      <c r="O34" s="56" t="s">
        <v>88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44" t="s">
        <v>64</v>
      </c>
      <c r="D35" s="44"/>
      <c r="E35" s="44"/>
      <c r="F35" s="44"/>
      <c r="G35" s="44"/>
      <c r="H35" s="44"/>
      <c r="I35" s="45">
        <v>71.241140000000001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44" t="s">
        <v>66</v>
      </c>
      <c r="D36" s="44"/>
      <c r="E36" s="44"/>
      <c r="F36" s="44"/>
      <c r="G36" s="44"/>
      <c r="H36" s="44"/>
      <c r="I36" s="45">
        <v>90.945639999999997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67</v>
      </c>
      <c r="C37" s="62" t="s">
        <v>81</v>
      </c>
      <c r="D37" s="62"/>
      <c r="E37" s="62"/>
      <c r="F37" s="62"/>
      <c r="G37" s="62"/>
      <c r="H37" s="62"/>
      <c r="I37" s="63"/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68</v>
      </c>
      <c r="C38" s="62" t="s">
        <v>82</v>
      </c>
      <c r="D38" s="62"/>
      <c r="E38" s="62"/>
      <c r="F38" s="62"/>
      <c r="G38" s="62"/>
      <c r="H38" s="62"/>
      <c r="I38" s="63"/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83</v>
      </c>
      <c r="C39" s="65"/>
      <c r="D39" s="65"/>
      <c r="E39" s="65"/>
      <c r="F39" s="65"/>
      <c r="G39" s="65"/>
      <c r="H39" s="66"/>
      <c r="I39" s="67">
        <f>I27+I28+I29+I37+I38</f>
        <v>3341.7312699999998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84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85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2018-02-21T10:50:03Z</cp:lastPrinted>
  <dcterms:modified xsi:type="dcterms:W3CDTF">2020-03-17T05:37:02Z</dcterms:modified>
</cp:coreProperties>
</file>