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805" windowHeight="91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X13" i="1"/>
  <c r="V7" i="1" l="1"/>
</calcChain>
</file>

<file path=xl/sharedStrings.xml><?xml version="1.0" encoding="utf-8"?>
<sst xmlns="http://schemas.openxmlformats.org/spreadsheetml/2006/main" count="94" uniqueCount="92">
  <si>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</si>
  <si>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</si>
  <si>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</si>
  <si>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</si>
  <si>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</si>
  <si>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</si>
  <si>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</si>
  <si>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</si>
  <si>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</si>
  <si>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</si>
  <si>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</si>
  <si>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</si>
  <si>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</si>
  <si>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</si>
  <si>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</si>
  <si>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</si>
  <si>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</si>
  <si>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</si>
  <si>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</si>
  <si>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</si>
  <si>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</si>
  <si>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</si>
  <si>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</si>
  <si>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</si>
  <si>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</si>
  <si>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</si>
  <si>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</si>
  <si>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</si>
  <si>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</si>
  <si>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</si>
  <si>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</si>
  <si>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</si>
  <si>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</si>
  <si>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</si>
  <si>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</si>
  <si>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</si>
  <si>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</si>
  <si>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</si>
  <si>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</si>
  <si>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</si>
  <si>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</si>
  <si>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</si>
  <si>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</si>
  <si>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</si>
  <si>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</si>
  <si>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</si>
  <si>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</si>
  <si>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</si>
  <si>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</si>
  <si>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</si>
  <si>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</si>
  <si>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</si>
  <si>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</si>
  <si>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</si>
  <si>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</si>
  <si>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</si>
  <si>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</si>
  <si>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</si>
  <si>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</si>
  <si>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</si>
  <si>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</si>
  <si>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</si>
  <si>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</si>
  <si>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</si>
  <si>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</si>
  <si>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</si>
  <si>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</si>
  <si>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</si>
  <si>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</si>
  <si>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№1-№2)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</si>
  <si>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</si>
  <si>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</si>
  <si>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</si>
  <si>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</si>
  <si>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</si>
  <si>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</si>
  <si>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</si>
  <si>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</si>
  <si>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</si>
  <si>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</si>
  <si>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</si>
  <si>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</si>
  <si>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</si>
  <si>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</si>
  <si>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</si>
  <si>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</si>
  <si>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</si>
  <si>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</si>
  <si>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</si>
  <si>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- 7,8 мп
 Ремонт дверных конструкций - 4 шт.
 Ремонт системы ТВС (внутриквартирные) - 5,86 мп
 Ремонт системы ТВС (в подъезде) - 2,13 мп
 Ремонт системы ТВС (разводка) - 16,5 мп
 Ремонт теплоизоляции трубопровода - 7 мп
 Замена автоматических выключателей - 3 шт
 Замена светильников - 45 шт
                                                                                                                </t>
  </si>
  <si>
    <t>,</t>
  </si>
  <si>
    <t>Муниципальная программа "Реформирование и модернизация жилищно-коммунального хозяйства и повышение энергетической эффективности". Подпрограмма "Организация проведения ремонта многоквартирных домов". Замена и капитальный ремонт лифтов.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</si>
</sst>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5.1640625" style="1" customWidth="1"/>
    <col min="21" max="21" width="19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6916.46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1987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67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4365.76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236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69</v>
      </c>
      <c r="J13" s="58"/>
      <c r="K13" s="58"/>
      <c r="L13" s="58"/>
      <c r="M13" s="58"/>
      <c r="N13" s="8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f>725+1589.7</f>
        <v>2314.6999999999998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17</v>
      </c>
      <c r="J14" s="65"/>
      <c r="K14" s="65"/>
      <c r="L14" s="65"/>
      <c r="M14" s="65"/>
      <c r="N14" s="6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170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9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9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9"/>
      <c r="B19" s="13" t="s">
        <v>27</v>
      </c>
      <c r="C19" s="76" t="s">
        <v>29</v>
      </c>
      <c r="D19" s="76"/>
      <c r="E19" s="76"/>
      <c r="F19" s="76"/>
      <c r="G19" s="77">
        <f>I19+P19+U19+V19</f>
        <v>1400.5429999999999</v>
      </c>
      <c r="H19" s="77"/>
      <c r="I19" s="79">
        <v>726.98</v>
      </c>
      <c r="J19" s="79"/>
      <c r="K19" s="79"/>
      <c r="L19" s="79"/>
      <c r="M19" s="79"/>
      <c r="N19" s="79"/>
      <c r="O19" s="79"/>
      <c r="P19" s="79">
        <v>580.41</v>
      </c>
      <c r="Q19" s="79"/>
      <c r="R19" s="79"/>
      <c r="S19" s="79"/>
      <c r="T19" s="79"/>
      <c r="U19" s="14">
        <v>93.153000000000006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9"/>
      <c r="B20" s="13" t="s">
        <v>28</v>
      </c>
      <c r="C20" s="78" t="s">
        <v>31</v>
      </c>
      <c r="D20" s="78"/>
      <c r="E20" s="78"/>
      <c r="F20" s="78"/>
      <c r="G20" s="77">
        <f t="shared" ref="G20:G23" si="0">I20+P20+U20+V20</f>
        <v>3715.4939999999997</v>
      </c>
      <c r="H20" s="77"/>
      <c r="I20" s="83">
        <v>3531.74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183.75399999999999</v>
      </c>
      <c r="V20" s="83">
        <v>0</v>
      </c>
      <c r="W20" s="84"/>
      <c r="X20" s="85">
        <v>47.592849999999999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9"/>
      <c r="B21" s="16" t="s">
        <v>30</v>
      </c>
      <c r="C21" s="78" t="s">
        <v>33</v>
      </c>
      <c r="D21" s="78"/>
      <c r="E21" s="78"/>
      <c r="F21" s="78"/>
      <c r="G21" s="77">
        <f t="shared" si="0"/>
        <v>4585.3179999999993</v>
      </c>
      <c r="H21" s="77"/>
      <c r="I21" s="83">
        <f>I19+I20-I22</f>
        <v>3760.0299999999993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563.70999999999992</v>
      </c>
      <c r="Q21" s="83">
        <f>P19+Q20-Q22</f>
        <v>580.41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261.57799999999997</v>
      </c>
      <c r="V21" s="83">
        <f>V19+V20-V22</f>
        <v>0</v>
      </c>
      <c r="W21" s="84">
        <f>W19+W20-W22</f>
        <v>0</v>
      </c>
      <c r="X21" s="85">
        <v>30.31279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9"/>
      <c r="B22" s="16" t="s">
        <v>32</v>
      </c>
      <c r="C22" s="78" t="s">
        <v>35</v>
      </c>
      <c r="D22" s="78"/>
      <c r="E22" s="78"/>
      <c r="F22" s="78"/>
      <c r="G22" s="77">
        <f t="shared" si="0"/>
        <v>530.71899999999994</v>
      </c>
      <c r="H22" s="77"/>
      <c r="I22" s="83">
        <v>498.69</v>
      </c>
      <c r="J22" s="83"/>
      <c r="K22" s="83"/>
      <c r="L22" s="83"/>
      <c r="M22" s="83"/>
      <c r="N22" s="83"/>
      <c r="O22" s="83"/>
      <c r="P22" s="83">
        <v>16.7</v>
      </c>
      <c r="Q22" s="83"/>
      <c r="R22" s="83"/>
      <c r="S22" s="83"/>
      <c r="T22" s="83"/>
      <c r="U22" s="15">
        <v>15.329000000000001</v>
      </c>
      <c r="V22" s="83">
        <v>0</v>
      </c>
      <c r="W22" s="84"/>
      <c r="X22" s="85">
        <f>X19+X20-X21</f>
        <v>17.280059999999999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9"/>
      <c r="B23" s="16" t="s">
        <v>34</v>
      </c>
      <c r="C23" s="78" t="s">
        <v>37</v>
      </c>
      <c r="D23" s="78"/>
      <c r="E23" s="78"/>
      <c r="F23" s="78"/>
      <c r="G23" s="77">
        <f t="shared" si="0"/>
        <v>-869.82400000000007</v>
      </c>
      <c r="H23" s="77"/>
      <c r="I23" s="83">
        <f>I22-I19</f>
        <v>-228.29000000000002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-563.70999999999992</v>
      </c>
      <c r="Q23" s="83">
        <f>Q22-P19</f>
        <v>-580.41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-77.824000000000012</v>
      </c>
      <c r="V23" s="91">
        <f>V22-V19</f>
        <v>0</v>
      </c>
      <c r="W23" s="92">
        <f>W22-W19</f>
        <v>0</v>
      </c>
      <c r="X23" s="93">
        <f>X22-X19</f>
        <v>17.280059999999999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9"/>
      <c r="B24" s="17" t="s">
        <v>36</v>
      </c>
      <c r="C24" s="88" t="s">
        <v>38</v>
      </c>
      <c r="D24" s="88"/>
      <c r="E24" s="88"/>
      <c r="F24" s="88"/>
      <c r="G24" s="89">
        <f>G21/G20</f>
        <v>1.234107227733378</v>
      </c>
      <c r="H24" s="90"/>
      <c r="I24" s="96">
        <f>I21/I20</f>
        <v>1.064639526125932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1.4235227532461878</v>
      </c>
      <c r="V24" s="96"/>
      <c r="W24" s="97"/>
      <c r="X24" s="98">
        <f>X21/X20</f>
        <v>0.63691899098288929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9" customFormat="1" ht="6.95" customHeight="1" thickBot="1" x14ac:dyDescent="0.25">
      <c r="P25" s="9" t="s">
        <v>90</v>
      </c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8.25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09">
        <v>637.64183000000003</v>
      </c>
      <c r="J27" s="109"/>
      <c r="K27" s="109"/>
      <c r="L27" s="109"/>
      <c r="M27" s="109"/>
      <c r="N27" s="24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13.673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77</v>
      </c>
      <c r="D28" s="37"/>
      <c r="E28" s="37"/>
      <c r="F28" s="37"/>
      <c r="G28" s="37"/>
      <c r="H28" s="37"/>
      <c r="I28" s="38">
        <v>661.51499999999999</v>
      </c>
      <c r="J28" s="38"/>
      <c r="K28" s="38"/>
      <c r="L28" s="38"/>
      <c r="M28" s="38"/>
      <c r="N28" s="7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19.295000000000002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78</v>
      </c>
      <c r="D29" s="37"/>
      <c r="E29" s="37"/>
      <c r="F29" s="37"/>
      <c r="G29" s="37"/>
      <c r="H29" s="37"/>
      <c r="I29" s="38">
        <f>I30+I31+I32+I33+I34+I35+I36</f>
        <v>1537.4970499999999</v>
      </c>
      <c r="J29" s="38"/>
      <c r="K29" s="38"/>
      <c r="L29" s="38"/>
      <c r="M29" s="38"/>
      <c r="N29" s="7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2.2639999999999998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5" t="s">
        <v>79</v>
      </c>
      <c r="D30" s="115"/>
      <c r="E30" s="115"/>
      <c r="F30" s="115"/>
      <c r="G30" s="115"/>
      <c r="H30" s="115"/>
      <c r="I30" s="116">
        <v>310.01801999999998</v>
      </c>
      <c r="J30" s="116"/>
      <c r="K30" s="116"/>
      <c r="L30" s="116"/>
      <c r="M30" s="116"/>
      <c r="N30" s="7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10.204000000000001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5" t="s">
        <v>53</v>
      </c>
      <c r="D31" s="115"/>
      <c r="E31" s="115"/>
      <c r="F31" s="115"/>
      <c r="G31" s="115"/>
      <c r="H31" s="115"/>
      <c r="I31" s="116">
        <v>581.83253000000002</v>
      </c>
      <c r="J31" s="116"/>
      <c r="K31" s="116"/>
      <c r="L31" s="116"/>
      <c r="M31" s="116"/>
      <c r="N31" s="7"/>
      <c r="O31" s="117" t="s">
        <v>54</v>
      </c>
      <c r="P31" s="118"/>
      <c r="Q31" s="118"/>
      <c r="R31" s="119" t="s">
        <v>58</v>
      </c>
      <c r="S31" s="119"/>
      <c r="T31" s="119"/>
      <c r="U31" s="119"/>
      <c r="V31" s="119"/>
      <c r="W31" s="119"/>
      <c r="X31" s="119"/>
      <c r="Y31" s="120">
        <v>199.27600000000001</v>
      </c>
      <c r="Z31" s="120"/>
      <c r="AA31" s="120"/>
      <c r="AB31" s="120"/>
      <c r="AC31" s="120"/>
      <c r="AD31" s="121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5" t="s">
        <v>57</v>
      </c>
      <c r="D32" s="115"/>
      <c r="E32" s="115"/>
      <c r="F32" s="115"/>
      <c r="G32" s="115"/>
      <c r="H32" s="115"/>
      <c r="I32" s="116">
        <v>38.900489999999998</v>
      </c>
      <c r="J32" s="116"/>
      <c r="K32" s="116"/>
      <c r="L32" s="116"/>
      <c r="M32" s="116"/>
      <c r="N32" s="7"/>
      <c r="O32" s="130" t="s">
        <v>80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244.71200000000002</v>
      </c>
      <c r="Z32" s="128"/>
      <c r="AA32" s="128"/>
      <c r="AB32" s="128"/>
      <c r="AC32" s="128"/>
      <c r="AD32" s="129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5" t="s">
        <v>60</v>
      </c>
      <c r="D33" s="115"/>
      <c r="E33" s="115"/>
      <c r="F33" s="115"/>
      <c r="G33" s="115"/>
      <c r="H33" s="115"/>
      <c r="I33" s="116">
        <v>138.22783999999999</v>
      </c>
      <c r="J33" s="116"/>
      <c r="K33" s="116"/>
      <c r="L33" s="116"/>
      <c r="M33" s="116"/>
      <c r="N33" s="7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349.94080000000002</v>
      </c>
      <c r="J34" s="134"/>
      <c r="K34" s="134"/>
      <c r="L34" s="134"/>
      <c r="M34" s="134"/>
      <c r="O34" s="138" t="s">
        <v>89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5" t="s">
        <v>64</v>
      </c>
      <c r="D35" s="115"/>
      <c r="E35" s="115"/>
      <c r="F35" s="115"/>
      <c r="G35" s="115"/>
      <c r="H35" s="115"/>
      <c r="I35" s="116">
        <v>45.45478</v>
      </c>
      <c r="J35" s="116"/>
      <c r="K35" s="116"/>
      <c r="L35" s="116"/>
      <c r="M35" s="116"/>
      <c r="N35" s="7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5" t="s">
        <v>66</v>
      </c>
      <c r="D36" s="115"/>
      <c r="E36" s="115"/>
      <c r="F36" s="115"/>
      <c r="G36" s="115"/>
      <c r="H36" s="115"/>
      <c r="I36" s="116">
        <v>73.122590000000002</v>
      </c>
      <c r="J36" s="116"/>
      <c r="K36" s="116"/>
      <c r="L36" s="116"/>
      <c r="M36" s="116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9" customFormat="1" ht="36" customHeight="1" x14ac:dyDescent="0.2">
      <c r="B37" s="32" t="s">
        <v>67</v>
      </c>
      <c r="C37" s="144" t="s">
        <v>82</v>
      </c>
      <c r="D37" s="144"/>
      <c r="E37" s="144"/>
      <c r="F37" s="144"/>
      <c r="G37" s="144"/>
      <c r="H37" s="144"/>
      <c r="I37" s="145">
        <v>27.685680000000001</v>
      </c>
      <c r="J37" s="145"/>
      <c r="K37" s="145"/>
      <c r="L37" s="145"/>
      <c r="M37" s="145"/>
      <c r="N37" s="7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9" customFormat="1" ht="36" customHeight="1" thickBot="1" x14ac:dyDescent="0.25">
      <c r="B38" s="32" t="s">
        <v>68</v>
      </c>
      <c r="C38" s="144" t="s">
        <v>83</v>
      </c>
      <c r="D38" s="144"/>
      <c r="E38" s="144"/>
      <c r="F38" s="144"/>
      <c r="G38" s="144"/>
      <c r="H38" s="144"/>
      <c r="I38" s="145">
        <v>51.41798</v>
      </c>
      <c r="J38" s="145"/>
      <c r="K38" s="145"/>
      <c r="L38" s="145"/>
      <c r="M38" s="145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9" customFormat="1" ht="30" customHeight="1" thickBot="1" x14ac:dyDescent="0.25">
      <c r="B39" s="146" t="s">
        <v>84</v>
      </c>
      <c r="C39" s="147"/>
      <c r="D39" s="147"/>
      <c r="E39" s="147"/>
      <c r="F39" s="147"/>
      <c r="G39" s="147"/>
      <c r="H39" s="148"/>
      <c r="I39" s="149">
        <f>I27+I28+I29+I37+I38</f>
        <v>2915.7575400000001</v>
      </c>
      <c r="J39" s="149"/>
      <c r="K39" s="149"/>
      <c r="L39" s="149"/>
      <c r="M39" s="150"/>
      <c r="N39" s="7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85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2"/>
    </row>
    <row r="42" spans="2:37" s="33" customFormat="1" ht="24" customHeight="1" outlineLevel="1" x14ac:dyDescent="0.2">
      <c r="B42" s="35" t="s">
        <v>86</v>
      </c>
      <c r="C42" s="123" t="s">
        <v>91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3" customFormat="1" ht="15.75" customHeight="1" outlineLevel="1" thickBot="1" x14ac:dyDescent="0.25">
      <c r="B43" s="36" t="s">
        <v>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3" customFormat="1" ht="32.25" customHeight="1" x14ac:dyDescent="0.2">
      <c r="B44" s="127" t="s">
        <v>88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2018-02-21T11:28:41Z</cp:lastPrinted>
  <dcterms:modified xsi:type="dcterms:W3CDTF">2020-03-17T05:42:51Z</dcterms:modified>
</cp:coreProperties>
</file>