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980" windowHeight="877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<sst xmlns="http://schemas.openxmlformats.org/spreadsheetml/2006/main" count="91" uniqueCount="89">
  <si>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</si>
  <si>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</si>
  <si>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</si>
  <si>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д.32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</si>
  <si>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</si>
  <si>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</si>
  <si>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</si>
  <si>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</si>
  <si>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</si>
  <si>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</si>
  <si>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</si>
  <si>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</si>
  <si>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</si>
  <si>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</si>
  <si>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</si>
  <si>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</si>
  <si>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</si>
  <si>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</si>
  <si>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</si>
  <si>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</si>
  <si>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</si>
  <si>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</si>
  <si>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</si>
  <si>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</si>
  <si>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</si>
  <si>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</si>
  <si>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</si>
  <si>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</si>
  <si>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</si>
  <si>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</si>
  <si>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</si>
  <si>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</si>
  <si>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</si>
  <si>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</si>
  <si>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</si>
  <si>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</si>
  <si>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</si>
  <si>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</si>
  <si>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</si>
  <si>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</si>
  <si>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</si>
  <si>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</si>
  <si>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</si>
  <si>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</si>
  <si>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</si>
  <si>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</si>
  <si>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</si>
  <si>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</si>
  <si>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</si>
  <si>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</si>
  <si>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</si>
  <si>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</si>
  <si>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</si>
  <si>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</si>
  <si>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</si>
  <si>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</si>
  <si>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</si>
  <si>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</si>
  <si>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</si>
  <si>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</si>
  <si>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</si>
  <si>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</si>
  <si>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</si>
  <si>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</si>
  <si>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</si>
  <si>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</si>
  <si>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</si>
  <si>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</si>
  <si>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нет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</si>
  <si>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</si>
  <si>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</si>
  <si>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</si>
  <si>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</si>
  <si>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</si>
  <si>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</si>
  <si>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</si>
  <si>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</si>
  <si>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</si>
  <si>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</si>
  <si>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</si>
  <si>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</si>
  <si>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</si>
  <si>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</si>
  <si>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</si>
  <si>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</si>
  <si>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</si>
  <si>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</si>
  <si>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</si>
  <si>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- 83,6 мп
 Ремонт дверных конструкций - 13 шт.
 Ремонт бетонных стяжек крыльца - 14,38 м2
 Ремонт системы ТВС (внутриквартирные) - 29,45 мп
 Ремонт системы ТВС (разводка) - 6,82 мп
 Ремонт теплоизоляции трубопровода - 3 мп
 Замена светильников - 29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</si>
</sst>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1640625" style="1" customWidth="1"/>
    <col min="21" max="21" width="18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69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13994.2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1983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178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10</v>
      </c>
      <c r="P10" s="57"/>
      <c r="Q10" s="57"/>
      <c r="R10" s="57"/>
      <c r="S10" s="57"/>
      <c r="T10" s="57"/>
      <c r="U10" s="57"/>
      <c r="V10" s="57"/>
      <c r="W10" s="57"/>
      <c r="X10" s="59">
        <v>9608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11</v>
      </c>
      <c r="C11" s="57"/>
      <c r="D11" s="57"/>
      <c r="E11" s="57"/>
      <c r="F11" s="57"/>
      <c r="G11" s="57"/>
      <c r="H11" s="57"/>
      <c r="I11" s="58">
        <v>5</v>
      </c>
      <c r="J11" s="58"/>
      <c r="K11" s="58"/>
      <c r="L11" s="58"/>
      <c r="M11" s="58"/>
      <c r="N11" s="5"/>
      <c r="O11" s="57" t="s">
        <v>12</v>
      </c>
      <c r="P11" s="57"/>
      <c r="Q11" s="57"/>
      <c r="R11" s="57"/>
      <c r="S11" s="57"/>
      <c r="T11" s="57"/>
      <c r="U11" s="57"/>
      <c r="V11" s="57"/>
      <c r="W11" s="57"/>
      <c r="X11" s="58">
        <v>1</v>
      </c>
      <c r="Y11" s="58"/>
      <c r="Z11" s="58"/>
      <c r="AA11" s="58"/>
      <c r="AB11" s="58"/>
      <c r="AC11" s="58"/>
      <c r="AD11" s="58"/>
    </row>
    <row r="12" spans="2:30" s="1" customFormat="1" ht="15" customHeight="1" x14ac:dyDescent="0.2">
      <c r="B12" s="57" t="s">
        <v>13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5"/>
      <c r="O12" s="57" t="s">
        <v>14</v>
      </c>
      <c r="P12" s="57"/>
      <c r="Q12" s="57"/>
      <c r="R12" s="57"/>
      <c r="S12" s="57"/>
      <c r="T12" s="57"/>
      <c r="U12" s="57"/>
      <c r="V12" s="57"/>
      <c r="W12" s="57"/>
      <c r="X12" s="58">
        <v>36</v>
      </c>
      <c r="Y12" s="58"/>
      <c r="Z12" s="58"/>
      <c r="AA12" s="58"/>
      <c r="AB12" s="58"/>
      <c r="AC12" s="58"/>
      <c r="AD12" s="58"/>
    </row>
    <row r="13" spans="2:30" s="1" customFormat="1" ht="15" customHeight="1" x14ac:dyDescent="0.2">
      <c r="B13" s="60" t="s">
        <v>15</v>
      </c>
      <c r="C13" s="60"/>
      <c r="D13" s="60"/>
      <c r="E13" s="60"/>
      <c r="F13" s="60"/>
      <c r="G13" s="60"/>
      <c r="H13" s="60"/>
      <c r="I13" s="61" t="s">
        <v>68</v>
      </c>
      <c r="J13" s="61"/>
      <c r="K13" s="61"/>
      <c r="L13" s="61"/>
      <c r="M13" s="61"/>
      <c r="N13" s="8"/>
      <c r="O13" s="60" t="s">
        <v>17</v>
      </c>
      <c r="P13" s="60"/>
      <c r="Q13" s="60"/>
      <c r="R13" s="60"/>
      <c r="S13" s="60"/>
      <c r="T13" s="60"/>
      <c r="U13" s="60"/>
      <c r="V13" s="60"/>
      <c r="W13" s="60"/>
      <c r="X13" s="62">
        <f>1587+2763.2</f>
        <v>4350.2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18</v>
      </c>
      <c r="C14" s="63"/>
      <c r="D14" s="63"/>
      <c r="E14" s="63"/>
      <c r="F14" s="63"/>
      <c r="G14" s="63"/>
      <c r="H14" s="63"/>
      <c r="I14" s="64" t="s">
        <v>16</v>
      </c>
      <c r="J14" s="64"/>
      <c r="K14" s="64"/>
      <c r="L14" s="64"/>
      <c r="M14" s="64"/>
      <c r="N14" s="6"/>
      <c r="O14" s="63" t="s">
        <v>19</v>
      </c>
      <c r="P14" s="63"/>
      <c r="Q14" s="63"/>
      <c r="R14" s="63"/>
      <c r="S14" s="63"/>
      <c r="T14" s="63"/>
      <c r="U14" s="63"/>
      <c r="V14" s="63"/>
      <c r="W14" s="63"/>
      <c r="X14" s="64">
        <v>412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21</v>
      </c>
      <c r="C17" s="69" t="s">
        <v>22</v>
      </c>
      <c r="D17" s="69"/>
      <c r="E17" s="69"/>
      <c r="F17" s="69"/>
      <c r="G17" s="69" t="s">
        <v>23</v>
      </c>
      <c r="H17" s="69"/>
      <c r="I17" s="69" t="s">
        <v>24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25</v>
      </c>
      <c r="V17" s="69"/>
      <c r="W17" s="71"/>
      <c r="X17" s="67" t="s">
        <v>70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71</v>
      </c>
      <c r="J18" s="73"/>
      <c r="K18" s="73"/>
      <c r="L18" s="73"/>
      <c r="M18" s="73"/>
      <c r="N18" s="73"/>
      <c r="O18" s="73"/>
      <c r="P18" s="73" t="s">
        <v>72</v>
      </c>
      <c r="Q18" s="73"/>
      <c r="R18" s="73"/>
      <c r="S18" s="73"/>
      <c r="T18" s="73"/>
      <c r="U18" s="12" t="s">
        <v>73</v>
      </c>
      <c r="V18" s="73" t="s">
        <v>74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26</v>
      </c>
      <c r="C19" s="75" t="s">
        <v>28</v>
      </c>
      <c r="D19" s="75"/>
      <c r="E19" s="75"/>
      <c r="F19" s="75"/>
      <c r="G19" s="76">
        <f>I19+P19+U19+V19</f>
        <v>2410.4499999999998</v>
      </c>
      <c r="H19" s="76"/>
      <c r="I19" s="78">
        <v>1161.4100000000001</v>
      </c>
      <c r="J19" s="78"/>
      <c r="K19" s="78"/>
      <c r="L19" s="78"/>
      <c r="M19" s="78"/>
      <c r="N19" s="78"/>
      <c r="O19" s="78"/>
      <c r="P19" s="78">
        <v>1249.04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0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27</v>
      </c>
      <c r="C20" s="77" t="s">
        <v>30</v>
      </c>
      <c r="D20" s="77"/>
      <c r="E20" s="77"/>
      <c r="F20" s="77"/>
      <c r="G20" s="76">
        <f t="shared" ref="G20:G23" si="0">I20+P20+U20+V20</f>
        <v>7501.06</v>
      </c>
      <c r="H20" s="76"/>
      <c r="I20" s="82">
        <v>7501.06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110.90114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29</v>
      </c>
      <c r="C21" s="77" t="s">
        <v>32</v>
      </c>
      <c r="D21" s="77"/>
      <c r="E21" s="77"/>
      <c r="F21" s="77"/>
      <c r="G21" s="76">
        <f t="shared" si="0"/>
        <v>8246.43</v>
      </c>
      <c r="H21" s="76"/>
      <c r="I21" s="82">
        <f>I19+I20-I22</f>
        <v>7315.5900000000011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930.83999999999992</v>
      </c>
      <c r="Q21" s="82">
        <f>P19+Q20-Q22</f>
        <v>1249.04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69.982550000000003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31</v>
      </c>
      <c r="C22" s="77" t="s">
        <v>34</v>
      </c>
      <c r="D22" s="77"/>
      <c r="E22" s="77"/>
      <c r="F22" s="77"/>
      <c r="G22" s="76">
        <f t="shared" si="0"/>
        <v>1665.0800000000002</v>
      </c>
      <c r="H22" s="76"/>
      <c r="I22" s="82">
        <v>1346.88</v>
      </c>
      <c r="J22" s="82"/>
      <c r="K22" s="82"/>
      <c r="L22" s="82"/>
      <c r="M22" s="82"/>
      <c r="N22" s="82"/>
      <c r="O22" s="82"/>
      <c r="P22" s="82">
        <v>318.2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40.918589999999995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33</v>
      </c>
      <c r="C23" s="77" t="s">
        <v>36</v>
      </c>
      <c r="D23" s="77"/>
      <c r="E23" s="77"/>
      <c r="F23" s="77"/>
      <c r="G23" s="76">
        <f t="shared" si="0"/>
        <v>-745.36999999999989</v>
      </c>
      <c r="H23" s="76"/>
      <c r="I23" s="82">
        <f>I22-I19</f>
        <v>185.47000000000003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-930.83999999999992</v>
      </c>
      <c r="Q23" s="82">
        <f>Q22-P19</f>
        <v>-1249.04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40.918589999999995</v>
      </c>
      <c r="Y23" s="93">
        <f t="shared" ref="Y23" si="5">Y22-Y19</f>
        <v>0</v>
      </c>
      <c r="Z23" s="93"/>
      <c r="AA23" s="93">
        <f>AA22-X19</f>
        <v>0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35</v>
      </c>
      <c r="C24" s="87" t="s">
        <v>37</v>
      </c>
      <c r="D24" s="87"/>
      <c r="E24" s="87"/>
      <c r="F24" s="87"/>
      <c r="G24" s="88">
        <f>G21/G20</f>
        <v>1.0993686225680104</v>
      </c>
      <c r="H24" s="89"/>
      <c r="I24" s="95">
        <f>I21/I20</f>
        <v>0.97527416125187649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0.6310354429178997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71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75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9.7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1378.7175500000001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23.087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76</v>
      </c>
      <c r="D28" s="37"/>
      <c r="E28" s="37"/>
      <c r="F28" s="37"/>
      <c r="G28" s="37"/>
      <c r="H28" s="37"/>
      <c r="I28" s="38">
        <v>352.95809000000003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32.578000000000003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77</v>
      </c>
      <c r="D29" s="37"/>
      <c r="E29" s="37"/>
      <c r="F29" s="37"/>
      <c r="G29" s="37"/>
      <c r="H29" s="37"/>
      <c r="I29" s="38">
        <f>I30+I31+I32+I33+I34+I35+I36</f>
        <v>2692.6006400000001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3.8220000000000001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4" t="s">
        <v>78</v>
      </c>
      <c r="D30" s="114"/>
      <c r="E30" s="114"/>
      <c r="F30" s="114"/>
      <c r="G30" s="114"/>
      <c r="H30" s="114"/>
      <c r="I30" s="115">
        <v>627.02076999999997</v>
      </c>
      <c r="J30" s="115"/>
      <c r="K30" s="115"/>
      <c r="L30" s="115"/>
      <c r="M30" s="115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17.228999999999999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4" t="s">
        <v>52</v>
      </c>
      <c r="D31" s="114"/>
      <c r="E31" s="114"/>
      <c r="F31" s="114"/>
      <c r="G31" s="114"/>
      <c r="H31" s="114"/>
      <c r="I31" s="115">
        <v>551.35239999999999</v>
      </c>
      <c r="J31" s="115"/>
      <c r="K31" s="115"/>
      <c r="L31" s="115"/>
      <c r="M31" s="115"/>
      <c r="N31" s="7"/>
      <c r="O31" s="116" t="s">
        <v>53</v>
      </c>
      <c r="P31" s="117"/>
      <c r="Q31" s="117"/>
      <c r="R31" s="118" t="s">
        <v>57</v>
      </c>
      <c r="S31" s="118"/>
      <c r="T31" s="118"/>
      <c r="U31" s="118"/>
      <c r="V31" s="118"/>
      <c r="W31" s="118"/>
      <c r="X31" s="118"/>
      <c r="Y31" s="119">
        <v>377.73899999999998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4" t="s">
        <v>56</v>
      </c>
      <c r="D32" s="114"/>
      <c r="E32" s="114"/>
      <c r="F32" s="114"/>
      <c r="G32" s="114"/>
      <c r="H32" s="114"/>
      <c r="I32" s="115">
        <v>94.684529999999995</v>
      </c>
      <c r="J32" s="115"/>
      <c r="K32" s="115"/>
      <c r="L32" s="115"/>
      <c r="M32" s="115"/>
      <c r="N32" s="7"/>
      <c r="O32" s="129" t="s">
        <v>79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454.45499999999998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4" t="s">
        <v>59</v>
      </c>
      <c r="D33" s="114"/>
      <c r="E33" s="114"/>
      <c r="F33" s="114"/>
      <c r="G33" s="114"/>
      <c r="H33" s="114"/>
      <c r="I33" s="115">
        <v>393.59947</v>
      </c>
      <c r="J33" s="115"/>
      <c r="K33" s="115"/>
      <c r="L33" s="115"/>
      <c r="M33" s="115"/>
      <c r="N33" s="7"/>
      <c r="O33" s="134" t="s">
        <v>80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2" t="s">
        <v>61</v>
      </c>
      <c r="D34" s="132"/>
      <c r="E34" s="132"/>
      <c r="F34" s="132"/>
      <c r="G34" s="132"/>
      <c r="H34" s="132"/>
      <c r="I34" s="133">
        <v>744.12329</v>
      </c>
      <c r="J34" s="133"/>
      <c r="K34" s="133"/>
      <c r="L34" s="133"/>
      <c r="M34" s="133"/>
      <c r="O34" s="137" t="s">
        <v>88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4" t="s">
        <v>63</v>
      </c>
      <c r="D35" s="114"/>
      <c r="E35" s="114"/>
      <c r="F35" s="114"/>
      <c r="G35" s="114"/>
      <c r="H35" s="114"/>
      <c r="I35" s="115">
        <v>125.25219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4" t="s">
        <v>65</v>
      </c>
      <c r="D36" s="114"/>
      <c r="E36" s="114"/>
      <c r="F36" s="114"/>
      <c r="G36" s="114"/>
      <c r="H36" s="114"/>
      <c r="I36" s="115">
        <v>156.56799000000001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66</v>
      </c>
      <c r="C37" s="143" t="s">
        <v>81</v>
      </c>
      <c r="D37" s="143"/>
      <c r="E37" s="143"/>
      <c r="F37" s="143"/>
      <c r="G37" s="143"/>
      <c r="H37" s="143"/>
      <c r="I37" s="144">
        <v>60.822000000000003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67</v>
      </c>
      <c r="C38" s="143" t="s">
        <v>82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83</v>
      </c>
      <c r="C39" s="146"/>
      <c r="D39" s="146"/>
      <c r="E39" s="146"/>
      <c r="F39" s="146"/>
      <c r="G39" s="146"/>
      <c r="H39" s="147"/>
      <c r="I39" s="148">
        <f>I27+I28+I29+I37+I38</f>
        <v>4485.0982800000002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84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15.75" customHeight="1" outlineLevel="1" x14ac:dyDescent="0.2">
      <c r="B42" s="35" t="s">
        <v>85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86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3" customFormat="1" ht="32.25" customHeight="1" x14ac:dyDescent="0.2">
      <c r="B44" s="126" t="s">
        <v>87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2018-02-22T05:27:11Z</cp:lastPrinted>
  <dcterms:modified xsi:type="dcterms:W3CDTF">2020-03-17T05:47:36Z</dcterms:modified>
</cp:coreProperties>
</file>