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0" windowWidth="16545" windowHeight="80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<sst xmlns="http://schemas.openxmlformats.org/spreadsheetml/2006/main" count="91" uniqueCount="89">
  <si>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</si>
  <si>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</si>
  <si>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</si>
  <si>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д.47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</si>
  <si>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</si>
  <si>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</si>
  <si>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</si>
  <si>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</si>
  <si>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</si>
  <si>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</si>
  <si>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</si>
  <si>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</si>
  <si>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</si>
  <si>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</si>
  <si>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</si>
  <si>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</si>
  <si>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</si>
  <si>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</si>
  <si>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</si>
  <si>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</si>
  <si>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</si>
  <si>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</si>
  <si>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</si>
  <si>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</si>
  <si>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</si>
  <si>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</si>
  <si>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</si>
  <si>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</si>
  <si>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</si>
  <si>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</si>
  <si>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</si>
  <si>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</si>
  <si>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</si>
  <si>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</si>
  <si>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</si>
  <si>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</si>
  <si>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</si>
  <si>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</si>
  <si>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</si>
  <si>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</si>
  <si>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</si>
  <si>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</si>
  <si>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</si>
  <si>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</si>
  <si>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</si>
  <si>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</si>
  <si>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</si>
  <si>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</si>
  <si>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</si>
  <si>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</si>
  <si>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</si>
  <si>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</si>
  <si>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</si>
  <si>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</si>
  <si>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</si>
  <si>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</si>
  <si>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</si>
  <si>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</si>
  <si>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</si>
  <si>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</si>
  <si>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</si>
  <si>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</si>
  <si>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</si>
  <si>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</si>
  <si>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</si>
  <si>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</si>
  <si>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</si>
  <si>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</si>
  <si>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</si>
  <si>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да (под. 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</si>
  <si>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</si>
  <si>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</si>
  <si>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</si>
  <si>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</si>
  <si>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</si>
  <si>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</si>
  <si>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</si>
  <si>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</si>
  <si>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</si>
  <si>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</si>
  <si>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</si>
  <si>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</si>
  <si>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</si>
  <si>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</si>
  <si>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</si>
  <si>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</si>
  <si>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</si>
  <si>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</si>
  <si>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- 202,47 мп
 Ремонт дверных конструкций - 5 шт.
 Ремонт системы ТВС (внутриквартирные) - 14 мп
 Ремонт системы ТВС (разводка) - 4,5 мп
 Ремонт теплоизоляции трубопровода - 12 мп
 Замена неисправных уч. эл./сети - 1 мп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</si>
</sst>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topLeftCell="A22" zoomScaleNormal="100" workbookViewId="0">
      <selection activeCell="AJ34" sqref="AJ34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5.1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68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11336.34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1977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144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29">
        <v>84</v>
      </c>
      <c r="J10" s="129"/>
      <c r="K10" s="129"/>
      <c r="L10" s="129"/>
      <c r="M10" s="129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49">
        <v>7671.71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4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2" t="s">
        <v>69</v>
      </c>
      <c r="J13" s="132"/>
      <c r="K13" s="132"/>
      <c r="L13" s="132"/>
      <c r="M13" s="132"/>
      <c r="N13" s="8"/>
      <c r="O13" s="131" t="s">
        <v>16</v>
      </c>
      <c r="P13" s="131"/>
      <c r="Q13" s="131"/>
      <c r="R13" s="131"/>
      <c r="S13" s="131"/>
      <c r="T13" s="131"/>
      <c r="U13" s="131"/>
      <c r="V13" s="131"/>
      <c r="W13" s="131"/>
      <c r="X13" s="133">
        <f>1213+2451.63</f>
        <v>3664.63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17</v>
      </c>
      <c r="C14" s="134"/>
      <c r="D14" s="134"/>
      <c r="E14" s="134"/>
      <c r="F14" s="134"/>
      <c r="G14" s="134"/>
      <c r="H14" s="134"/>
      <c r="I14" s="135" t="s">
        <v>18</v>
      </c>
      <c r="J14" s="135"/>
      <c r="K14" s="135"/>
      <c r="L14" s="135"/>
      <c r="M14" s="135"/>
      <c r="N14" s="6"/>
      <c r="O14" s="134" t="s">
        <v>19</v>
      </c>
      <c r="P14" s="134"/>
      <c r="Q14" s="134"/>
      <c r="R14" s="134"/>
      <c r="S14" s="134"/>
      <c r="T14" s="134"/>
      <c r="U14" s="134"/>
      <c r="V14" s="134"/>
      <c r="W14" s="134"/>
      <c r="X14" s="135">
        <v>334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70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71</v>
      </c>
      <c r="J18" s="127"/>
      <c r="K18" s="127"/>
      <c r="L18" s="127"/>
      <c r="M18" s="127"/>
      <c r="N18" s="127"/>
      <c r="O18" s="127"/>
      <c r="P18" s="127" t="s">
        <v>72</v>
      </c>
      <c r="Q18" s="127"/>
      <c r="R18" s="127"/>
      <c r="S18" s="127"/>
      <c r="T18" s="127"/>
      <c r="U18" s="12" t="s">
        <v>73</v>
      </c>
      <c r="V18" s="127" t="s">
        <v>74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2457.1499999999996</v>
      </c>
      <c r="H19" s="95"/>
      <c r="I19" s="115">
        <v>1245.06</v>
      </c>
      <c r="J19" s="115"/>
      <c r="K19" s="115"/>
      <c r="L19" s="115"/>
      <c r="M19" s="115"/>
      <c r="N19" s="115"/>
      <c r="O19" s="115"/>
      <c r="P19" s="115">
        <v>1212.0899999999999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5951.02</v>
      </c>
      <c r="H20" s="95"/>
      <c r="I20" s="99">
        <v>5951.02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89.283929999999998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6459.3899999999994</v>
      </c>
      <c r="H21" s="95"/>
      <c r="I21" s="99">
        <f>I19+I20-I22</f>
        <v>5753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706.38999999999987</v>
      </c>
      <c r="Q21" s="99">
        <f>P19+Q20-Q22</f>
        <v>1212.0899999999999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56.313519999999997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1948.78</v>
      </c>
      <c r="H22" s="95"/>
      <c r="I22" s="99">
        <v>1443.08</v>
      </c>
      <c r="J22" s="99"/>
      <c r="K22" s="99"/>
      <c r="L22" s="99"/>
      <c r="M22" s="99"/>
      <c r="N22" s="99"/>
      <c r="O22" s="99"/>
      <c r="P22" s="99">
        <v>505.7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32.970410000000001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-508.36999999999989</v>
      </c>
      <c r="H23" s="95"/>
      <c r="I23" s="99">
        <f>I22-I19</f>
        <v>198.01999999999998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-706.38999999999987</v>
      </c>
      <c r="Q23" s="99">
        <f>Q22-P19</f>
        <v>-1212.0899999999999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32.970410000000001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1.085425691730157</v>
      </c>
      <c r="H24" s="98"/>
      <c r="I24" s="105">
        <f>I21/I20</f>
        <v>0.96672503201131899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0.63072402838898334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71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75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1140.5879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17.143000000000001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76</v>
      </c>
      <c r="D28" s="92"/>
      <c r="E28" s="92"/>
      <c r="F28" s="92"/>
      <c r="G28" s="92"/>
      <c r="H28" s="92"/>
      <c r="I28" s="93">
        <v>496.64425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24.187999999999999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77</v>
      </c>
      <c r="D29" s="92"/>
      <c r="E29" s="92"/>
      <c r="F29" s="92"/>
      <c r="G29" s="92"/>
      <c r="H29" s="92"/>
      <c r="I29" s="93">
        <f>I30+I31+I32+I33+I34+I35+I36</f>
        <v>2271.8927599999997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2.8380000000000001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78</v>
      </c>
      <c r="D30" s="37"/>
      <c r="E30" s="37"/>
      <c r="F30" s="37"/>
      <c r="G30" s="37"/>
      <c r="H30" s="37"/>
      <c r="I30" s="38">
        <v>561.49521000000004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12.792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441.08192000000003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263.685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86.069550000000007</v>
      </c>
      <c r="J32" s="38"/>
      <c r="K32" s="38"/>
      <c r="L32" s="38"/>
      <c r="M32" s="38"/>
      <c r="N32" s="7"/>
      <c r="O32" s="53" t="s">
        <v>79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320.64600000000002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325.36250000000001</v>
      </c>
      <c r="J33" s="38"/>
      <c r="K33" s="38"/>
      <c r="L33" s="38"/>
      <c r="M33" s="38"/>
      <c r="N33" s="7"/>
      <c r="O33" s="41" t="s">
        <v>80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584.46758</v>
      </c>
      <c r="J34" s="40"/>
      <c r="K34" s="40"/>
      <c r="L34" s="40"/>
      <c r="M34" s="40"/>
      <c r="O34" s="63" t="s">
        <v>88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180.52898999999999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92.887010000000004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81</v>
      </c>
      <c r="D37" s="69"/>
      <c r="E37" s="69"/>
      <c r="F37" s="69"/>
      <c r="G37" s="69"/>
      <c r="H37" s="69"/>
      <c r="I37" s="70">
        <v>48.615839999999999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82</v>
      </c>
      <c r="D38" s="69"/>
      <c r="E38" s="69"/>
      <c r="F38" s="69"/>
      <c r="G38" s="69"/>
      <c r="H38" s="69"/>
      <c r="I38" s="70">
        <v>29.36448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83</v>
      </c>
      <c r="C39" s="72"/>
      <c r="D39" s="72"/>
      <c r="E39" s="72"/>
      <c r="F39" s="72"/>
      <c r="G39" s="72"/>
      <c r="H39" s="73"/>
      <c r="I39" s="61">
        <f>I27+I28+I29+I37+I38</f>
        <v>3987.1052299999997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84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2018-02-12T04:14:27Z</cp:lastPrinted>
  <dcterms:modified xsi:type="dcterms:W3CDTF">2020-03-20T03:37:32Z</dcterms:modified>
</cp:coreProperties>
</file>