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0" windowWidth="18540" windowHeight="964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<sst xmlns="http://schemas.openxmlformats.org/spreadsheetml/2006/main" count="92" uniqueCount="89">
  <si>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</si>
  <si>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</si>
  <si>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</si>
  <si>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д.49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</si>
  <si>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</si>
  <si>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</si>
  <si>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</si>
  <si>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</si>
  <si>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</si>
  <si>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</si>
  <si>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</si>
  <si>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</si>
  <si>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</si>
  <si>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</si>
  <si>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</si>
  <si>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</si>
  <si>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</si>
  <si>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</si>
  <si>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</si>
  <si>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</si>
  <si>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</si>
  <si>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</si>
  <si>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</si>
  <si>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</si>
  <si>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</si>
  <si>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</si>
  <si>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</si>
  <si>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</si>
  <si>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</si>
  <si>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</si>
  <si>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</si>
  <si>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</si>
  <si>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</si>
  <si>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</si>
  <si>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</si>
  <si>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</si>
  <si>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</si>
  <si>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</si>
  <si>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</si>
  <si>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</si>
  <si>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</si>
  <si>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</si>
  <si>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</si>
  <si>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</si>
  <si>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</si>
  <si>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</si>
  <si>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</si>
  <si>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</si>
  <si>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</si>
  <si>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</si>
  <si>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</si>
  <si>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</si>
  <si>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</si>
  <si>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</si>
  <si>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</si>
  <si>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</si>
  <si>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</si>
  <si>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</si>
  <si>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</si>
  <si>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</si>
  <si>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</si>
  <si>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</si>
  <si>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</si>
  <si>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</si>
  <si>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</si>
  <si>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</si>
  <si>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</si>
  <si>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</si>
  <si>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</si>
  <si>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</si>
  <si>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</si>
  <si>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</si>
  <si>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</si>
  <si>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</si>
  <si>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</si>
  <si>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</si>
  <si>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</si>
  <si>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</si>
  <si>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</si>
  <si>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</si>
  <si>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</si>
  <si>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</si>
  <si>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</si>
  <si>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</si>
  <si>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</si>
  <si>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</si>
  <si>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</si>
  <si>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</si>
  <si>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- 3,04 мп 
 Ремонт дверных конструкций - 5 шт.
 Ремонт системы ТВС (внутриквартирные) - 10,02 мп
 Ремонт теплоизоляции трубопровода - 32 мп
 Замена неисправных уч. эл./сети - 5 мп
 Замена автоматических выключателей - 2 шт
 Замена светильников - 3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</si>
</sst>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topLeftCell="A22" zoomScaleNormal="100" workbookViewId="0">
      <selection activeCell="O34" sqref="O34:AD39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6917.7000000000007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1986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69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4511.6000000000004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2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1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9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54">
        <v>94.5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0" t="s">
        <v>17</v>
      </c>
      <c r="J13" s="40"/>
      <c r="K13" s="40"/>
      <c r="L13" s="40"/>
      <c r="M13" s="40"/>
      <c r="N13" s="8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f>723+1588.6</f>
        <v>2311.6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17</v>
      </c>
      <c r="J14" s="58"/>
      <c r="K14" s="58"/>
      <c r="L14" s="58"/>
      <c r="M14" s="58"/>
      <c r="N14" s="6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193</v>
      </c>
      <c r="Y14" s="58"/>
      <c r="Z14" s="58"/>
      <c r="AA14" s="58"/>
      <c r="AB14" s="58"/>
      <c r="AC14" s="58"/>
      <c r="AD14" s="58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9" t="s">
        <v>21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9"/>
      <c r="B17" s="61" t="s">
        <v>22</v>
      </c>
      <c r="C17" s="63" t="s">
        <v>23</v>
      </c>
      <c r="D17" s="63"/>
      <c r="E17" s="63"/>
      <c r="F17" s="63"/>
      <c r="G17" s="63" t="s">
        <v>24</v>
      </c>
      <c r="H17" s="63"/>
      <c r="I17" s="63" t="s">
        <v>25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26</v>
      </c>
      <c r="V17" s="63"/>
      <c r="W17" s="65"/>
      <c r="X17" s="61" t="s">
        <v>70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9"/>
      <c r="B18" s="62"/>
      <c r="C18" s="64"/>
      <c r="D18" s="64"/>
      <c r="E18" s="64"/>
      <c r="F18" s="64"/>
      <c r="G18" s="64"/>
      <c r="H18" s="64"/>
      <c r="I18" s="67" t="s">
        <v>71</v>
      </c>
      <c r="J18" s="67"/>
      <c r="K18" s="67"/>
      <c r="L18" s="67"/>
      <c r="M18" s="67"/>
      <c r="N18" s="67"/>
      <c r="O18" s="67"/>
      <c r="P18" s="67" t="s">
        <v>72</v>
      </c>
      <c r="Q18" s="67"/>
      <c r="R18" s="67"/>
      <c r="S18" s="67"/>
      <c r="T18" s="67"/>
      <c r="U18" s="12" t="s">
        <v>73</v>
      </c>
      <c r="V18" s="67" t="s">
        <v>74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9"/>
      <c r="B19" s="13" t="s">
        <v>27</v>
      </c>
      <c r="C19" s="69" t="s">
        <v>29</v>
      </c>
      <c r="D19" s="69"/>
      <c r="E19" s="69"/>
      <c r="F19" s="69"/>
      <c r="G19" s="70">
        <f>I19+P19+U19+V19</f>
        <v>1365.809</v>
      </c>
      <c r="H19" s="70"/>
      <c r="I19" s="72">
        <v>689.73</v>
      </c>
      <c r="J19" s="72"/>
      <c r="K19" s="72"/>
      <c r="L19" s="72"/>
      <c r="M19" s="72"/>
      <c r="N19" s="72"/>
      <c r="O19" s="72"/>
      <c r="P19" s="72">
        <v>631.80999999999995</v>
      </c>
      <c r="Q19" s="72"/>
      <c r="R19" s="72"/>
      <c r="S19" s="72"/>
      <c r="T19" s="72"/>
      <c r="U19" s="14">
        <v>44.268999999999998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9"/>
      <c r="B20" s="13" t="s">
        <v>28</v>
      </c>
      <c r="C20" s="71" t="s">
        <v>31</v>
      </c>
      <c r="D20" s="71"/>
      <c r="E20" s="71"/>
      <c r="F20" s="71"/>
      <c r="G20" s="70">
        <f t="shared" ref="G20:G23" si="0">I20+P20+U20+V20</f>
        <v>3570.6130000000003</v>
      </c>
      <c r="H20" s="70"/>
      <c r="I20" s="76">
        <v>3497.32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73.293000000000006</v>
      </c>
      <c r="V20" s="76">
        <v>0</v>
      </c>
      <c r="W20" s="77"/>
      <c r="X20" s="78">
        <v>46.043430000000001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9"/>
      <c r="B21" s="16" t="s">
        <v>30</v>
      </c>
      <c r="C21" s="71" t="s">
        <v>33</v>
      </c>
      <c r="D21" s="71"/>
      <c r="E21" s="71"/>
      <c r="F21" s="71"/>
      <c r="G21" s="70">
        <f t="shared" si="0"/>
        <v>4113.4480000000003</v>
      </c>
      <c r="H21" s="70"/>
      <c r="I21" s="76">
        <f>I19+I20-I22</f>
        <v>3440.2000000000003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561.79999999999995</v>
      </c>
      <c r="Q21" s="76">
        <f>P19+Q20-Q22</f>
        <v>631.80999999999995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111.44800000000001</v>
      </c>
      <c r="V21" s="76">
        <f>V19+V20-V22</f>
        <v>0</v>
      </c>
      <c r="W21" s="77">
        <f>W19+W20-W22</f>
        <v>0</v>
      </c>
      <c r="X21" s="78">
        <v>30.507940000000001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9"/>
      <c r="B22" s="16" t="s">
        <v>32</v>
      </c>
      <c r="C22" s="71" t="s">
        <v>35</v>
      </c>
      <c r="D22" s="71"/>
      <c r="E22" s="71"/>
      <c r="F22" s="71"/>
      <c r="G22" s="70">
        <f t="shared" si="0"/>
        <v>822.97400000000005</v>
      </c>
      <c r="H22" s="70"/>
      <c r="I22" s="76">
        <v>746.85</v>
      </c>
      <c r="J22" s="76"/>
      <c r="K22" s="76"/>
      <c r="L22" s="76"/>
      <c r="M22" s="76"/>
      <c r="N22" s="76"/>
      <c r="O22" s="76"/>
      <c r="P22" s="76">
        <v>70.010000000000005</v>
      </c>
      <c r="Q22" s="76"/>
      <c r="R22" s="76"/>
      <c r="S22" s="76"/>
      <c r="T22" s="76"/>
      <c r="U22" s="15">
        <v>6.1139999999999999</v>
      </c>
      <c r="V22" s="76">
        <v>0</v>
      </c>
      <c r="W22" s="77"/>
      <c r="X22" s="78">
        <f>X19+X20-X21</f>
        <v>15.535489999999999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9"/>
      <c r="B23" s="16" t="s">
        <v>34</v>
      </c>
      <c r="C23" s="71" t="s">
        <v>37</v>
      </c>
      <c r="D23" s="71"/>
      <c r="E23" s="71"/>
      <c r="F23" s="71"/>
      <c r="G23" s="70">
        <f t="shared" si="0"/>
        <v>-542.83499999999992</v>
      </c>
      <c r="H23" s="70"/>
      <c r="I23" s="76">
        <f>I22-I19</f>
        <v>57.120000000000005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-561.79999999999995</v>
      </c>
      <c r="Q23" s="76">
        <f>Q22-P19</f>
        <v>-631.80999999999995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-38.155000000000001</v>
      </c>
      <c r="V23" s="86">
        <f>V22-V19</f>
        <v>0</v>
      </c>
      <c r="W23" s="87">
        <f>W22-W19</f>
        <v>0</v>
      </c>
      <c r="X23" s="88">
        <f>X22-X19</f>
        <v>15.535489999999999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9"/>
      <c r="B24" s="17" t="s">
        <v>36</v>
      </c>
      <c r="C24" s="83" t="s">
        <v>38</v>
      </c>
      <c r="D24" s="83"/>
      <c r="E24" s="83"/>
      <c r="F24" s="83"/>
      <c r="G24" s="84">
        <f>G21/G20</f>
        <v>1.1520285172321951</v>
      </c>
      <c r="H24" s="85"/>
      <c r="I24" s="91">
        <f>I21/I20</f>
        <v>0.98366749396680886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>
        <f>U21/U20</f>
        <v>1.5205817745214414</v>
      </c>
      <c r="V24" s="91"/>
      <c r="W24" s="92"/>
      <c r="X24" s="93">
        <f>X21/X20</f>
        <v>0.66259051508543132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748.93782999999996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13.013999999999999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5" t="s">
        <v>76</v>
      </c>
      <c r="D28" s="115"/>
      <c r="E28" s="115"/>
      <c r="F28" s="115"/>
      <c r="G28" s="115"/>
      <c r="H28" s="115"/>
      <c r="I28" s="116">
        <v>230.89915999999999</v>
      </c>
      <c r="J28" s="116"/>
      <c r="K28" s="116"/>
      <c r="L28" s="116"/>
      <c r="M28" s="116"/>
      <c r="N28" s="7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1">
        <v>18.363</v>
      </c>
      <c r="Z28" s="81"/>
      <c r="AA28" s="81"/>
      <c r="AB28" s="81"/>
      <c r="AC28" s="81"/>
      <c r="AD28" s="8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5" t="s">
        <v>77</v>
      </c>
      <c r="D29" s="115"/>
      <c r="E29" s="115"/>
      <c r="F29" s="115"/>
      <c r="G29" s="115"/>
      <c r="H29" s="115"/>
      <c r="I29" s="116">
        <f>I30+I31+I32+I33+I34+I35+I36</f>
        <v>1555.0575200000001</v>
      </c>
      <c r="J29" s="116"/>
      <c r="K29" s="116"/>
      <c r="L29" s="116"/>
      <c r="M29" s="116"/>
      <c r="N29" s="7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1">
        <v>2.1549999999999998</v>
      </c>
      <c r="Z29" s="81"/>
      <c r="AA29" s="81"/>
      <c r="AB29" s="81"/>
      <c r="AC29" s="81"/>
      <c r="AD29" s="8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6" t="s">
        <v>78</v>
      </c>
      <c r="D30" s="96"/>
      <c r="E30" s="96"/>
      <c r="F30" s="96"/>
      <c r="G30" s="96"/>
      <c r="H30" s="96"/>
      <c r="I30" s="97">
        <v>420.39375000000001</v>
      </c>
      <c r="J30" s="97"/>
      <c r="K30" s="97"/>
      <c r="L30" s="97"/>
      <c r="M30" s="97"/>
      <c r="N30" s="7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1">
        <v>9.7119999999999997</v>
      </c>
      <c r="Z30" s="81"/>
      <c r="AA30" s="81"/>
      <c r="AB30" s="81"/>
      <c r="AC30" s="81"/>
      <c r="AD30" s="8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6" t="s">
        <v>53</v>
      </c>
      <c r="D31" s="96"/>
      <c r="E31" s="96"/>
      <c r="F31" s="96"/>
      <c r="G31" s="96"/>
      <c r="H31" s="96"/>
      <c r="I31" s="97">
        <v>220.54096000000001</v>
      </c>
      <c r="J31" s="97"/>
      <c r="K31" s="97"/>
      <c r="L31" s="97"/>
      <c r="M31" s="97"/>
      <c r="N31" s="7"/>
      <c r="O31" s="139" t="s">
        <v>54</v>
      </c>
      <c r="P31" s="140"/>
      <c r="Q31" s="140"/>
      <c r="R31" s="143" t="s">
        <v>58</v>
      </c>
      <c r="S31" s="143"/>
      <c r="T31" s="143"/>
      <c r="U31" s="143"/>
      <c r="V31" s="143"/>
      <c r="W31" s="143"/>
      <c r="X31" s="143"/>
      <c r="Y31" s="144">
        <v>189.506</v>
      </c>
      <c r="Z31" s="144"/>
      <c r="AA31" s="144"/>
      <c r="AB31" s="144"/>
      <c r="AC31" s="144"/>
      <c r="AD31" s="145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6" t="s">
        <v>57</v>
      </c>
      <c r="D32" s="96"/>
      <c r="E32" s="96"/>
      <c r="F32" s="96"/>
      <c r="G32" s="96"/>
      <c r="H32" s="96"/>
      <c r="I32" s="97">
        <v>52.385429999999999</v>
      </c>
      <c r="J32" s="97"/>
      <c r="K32" s="97"/>
      <c r="L32" s="97"/>
      <c r="M32" s="97"/>
      <c r="N32" s="7"/>
      <c r="O32" s="148" t="s">
        <v>79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232.75</v>
      </c>
      <c r="Z32" s="146"/>
      <c r="AA32" s="146"/>
      <c r="AB32" s="146"/>
      <c r="AC32" s="146"/>
      <c r="AD32" s="1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6" t="s">
        <v>60</v>
      </c>
      <c r="D33" s="96"/>
      <c r="E33" s="96"/>
      <c r="F33" s="96"/>
      <c r="G33" s="96"/>
      <c r="H33" s="96"/>
      <c r="I33" s="97">
        <v>252.85453000000001</v>
      </c>
      <c r="J33" s="97"/>
      <c r="K33" s="97"/>
      <c r="L33" s="97"/>
      <c r="M33" s="97"/>
      <c r="N33" s="7"/>
      <c r="O33" s="136" t="s">
        <v>80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4" t="s">
        <v>62</v>
      </c>
      <c r="D34" s="134"/>
      <c r="E34" s="134"/>
      <c r="F34" s="134"/>
      <c r="G34" s="134"/>
      <c r="H34" s="134"/>
      <c r="I34" s="135">
        <v>350.70873999999998</v>
      </c>
      <c r="J34" s="135"/>
      <c r="K34" s="135"/>
      <c r="L34" s="135"/>
      <c r="M34" s="135"/>
      <c r="O34" s="123" t="s">
        <v>88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6" t="s">
        <v>64</v>
      </c>
      <c r="D35" s="96"/>
      <c r="E35" s="96"/>
      <c r="F35" s="96"/>
      <c r="G35" s="96"/>
      <c r="H35" s="96"/>
      <c r="I35" s="97">
        <v>190.01998</v>
      </c>
      <c r="J35" s="97"/>
      <c r="K35" s="97"/>
      <c r="L35" s="97"/>
      <c r="M35" s="97"/>
      <c r="N35" s="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6" t="s">
        <v>66</v>
      </c>
      <c r="D36" s="96"/>
      <c r="E36" s="96"/>
      <c r="F36" s="96"/>
      <c r="G36" s="96"/>
      <c r="H36" s="96"/>
      <c r="I36" s="97">
        <v>68.154129999999995</v>
      </c>
      <c r="J36" s="97"/>
      <c r="K36" s="97"/>
      <c r="L36" s="97"/>
      <c r="M36" s="97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9" customFormat="1" ht="36" customHeight="1" x14ac:dyDescent="0.2">
      <c r="B37" s="32" t="s">
        <v>67</v>
      </c>
      <c r="C37" s="129" t="s">
        <v>81</v>
      </c>
      <c r="D37" s="129"/>
      <c r="E37" s="129"/>
      <c r="F37" s="129"/>
      <c r="G37" s="129"/>
      <c r="H37" s="129"/>
      <c r="I37" s="130"/>
      <c r="J37" s="130"/>
      <c r="K37" s="130"/>
      <c r="L37" s="130"/>
      <c r="M37" s="130"/>
      <c r="N37" s="7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9" customFormat="1" ht="36" customHeight="1" thickBot="1" x14ac:dyDescent="0.25">
      <c r="B38" s="32" t="s">
        <v>68</v>
      </c>
      <c r="C38" s="129" t="s">
        <v>82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9" customFormat="1" ht="30" customHeight="1" thickBot="1" x14ac:dyDescent="0.25">
      <c r="B39" s="131" t="s">
        <v>83</v>
      </c>
      <c r="C39" s="132"/>
      <c r="D39" s="132"/>
      <c r="E39" s="132"/>
      <c r="F39" s="132"/>
      <c r="G39" s="132"/>
      <c r="H39" s="133"/>
      <c r="I39" s="121">
        <f>I27+I28+I29+I37+I38</f>
        <v>2534.8945100000001</v>
      </c>
      <c r="J39" s="121"/>
      <c r="K39" s="121"/>
      <c r="L39" s="121"/>
      <c r="M39" s="122"/>
      <c r="N39" s="7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84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18"/>
    </row>
    <row r="42" spans="2:37" s="33" customFormat="1" ht="15.75" customHeight="1" outlineLevel="1" x14ac:dyDescent="0.2">
      <c r="B42" s="35" t="s">
        <v>85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15.75" customHeight="1" outlineLevel="1" thickBot="1" x14ac:dyDescent="0.25">
      <c r="B43" s="36" t="s">
        <v>86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33" customFormat="1" ht="32.25" customHeight="1" x14ac:dyDescent="0.2">
      <c r="B44" s="117" t="s">
        <v>87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2018-02-13T04:58:25Z</cp:lastPrinted>
  <dcterms:modified xsi:type="dcterms:W3CDTF">2020-03-20T07:34:39Z</dcterms:modified>
</cp:coreProperties>
</file>