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60" windowHeight="79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<sst xmlns="http://schemas.openxmlformats.org/spreadsheetml/2006/main" count="91" uniqueCount="89">
  <si>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</si>
  <si>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</si>
  <si>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</si>
  <si>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</si>
  <si>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</si>
  <si>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</si>
  <si>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</si>
  <si>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</si>
  <si>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</si>
  <si>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</si>
  <si>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</si>
  <si>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</si>
  <si>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</si>
  <si>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</si>
  <si>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</si>
  <si>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</si>
  <si>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</si>
  <si>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</si>
  <si>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</si>
  <si>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</si>
  <si>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</si>
  <si>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</si>
  <si>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</si>
  <si>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</si>
  <si>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</si>
  <si>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</si>
  <si>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</si>
  <si>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</si>
  <si>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</si>
  <si>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</si>
  <si>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</si>
  <si>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</si>
  <si>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</si>
  <si>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</si>
  <si>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</si>
  <si>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</si>
  <si>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</si>
  <si>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</si>
  <si>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</si>
  <si>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</si>
  <si>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</si>
  <si>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</si>
  <si>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</si>
  <si>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</si>
  <si>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</si>
  <si>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</si>
  <si>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</si>
  <si>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</si>
  <si>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</si>
  <si>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</si>
  <si>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</si>
  <si>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</si>
  <si>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</si>
  <si>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</si>
  <si>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</si>
  <si>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</si>
  <si>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</si>
  <si>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</si>
  <si>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</si>
  <si>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</si>
  <si>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</si>
  <si>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</si>
  <si>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</si>
  <si>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</si>
  <si>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</si>
  <si>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</si>
  <si>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</si>
  <si>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</si>
  <si>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</si>
  <si>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</si>
  <si>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</si>
  <si>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</si>
  <si>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</si>
  <si>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</si>
  <si>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</si>
  <si>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</si>
  <si>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</si>
  <si>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</si>
  <si>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</si>
  <si>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</si>
  <si>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</si>
  <si>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</si>
  <si>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</si>
  <si>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</si>
  <si>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</si>
  <si>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</si>
  <si>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</si>
  <si>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</si>
  <si>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- 266,1 мп
 Ремонт дверных конструкций - 6 шт.
 Ремонт бетонных стяжек крыльца - 35,27 м2
 Ремонт металических ограждений крыльца - 3 мп 
 Ремонт системы ТВС (внутриквартирные) - 19,02 мп
 Ремонт системы ТВС (разводка) - 9,82 мп
 Ремонт теплоизоляции трубопровода - 28 мп
 Замена неисправных уч. эл./сети - 0,6 мп
 Замена светильников - 21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</si>
</sst>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2:30" ht="15" customHeight="1" x14ac:dyDescent="0.2"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:30" ht="15" customHeight="1" x14ac:dyDescent="0.2"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2:30" ht="15" customHeight="1" x14ac:dyDescent="0.2">
      <c r="B4" s="131" t="s"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2:30" ht="15" customHeight="1" x14ac:dyDescent="0.2">
      <c r="B5" s="131" t="s">
        <v>69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2:30" s="1" customFormat="1" ht="5.0999999999999996" customHeight="1" x14ac:dyDescent="0.2"/>
    <row r="7" spans="2:30" s="1" customFormat="1" ht="21" customHeight="1" x14ac:dyDescent="0.25">
      <c r="B7" s="134" t="s">
        <v>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3"/>
      <c r="O7" s="138" t="s">
        <v>5</v>
      </c>
      <c r="P7" s="138"/>
      <c r="Q7" s="138"/>
      <c r="R7" s="138"/>
      <c r="S7" s="138"/>
      <c r="T7" s="138"/>
      <c r="U7" s="138"/>
      <c r="V7" s="139">
        <f>X10+X12+X13</f>
        <v>5272.1</v>
      </c>
      <c r="W7" s="139"/>
      <c r="X7" s="139"/>
      <c r="Y7" s="140" t="s">
        <v>6</v>
      </c>
      <c r="Z7" s="140"/>
      <c r="AA7" s="140"/>
      <c r="AB7" s="140"/>
      <c r="AC7" s="140"/>
      <c r="AD7" s="140"/>
    </row>
    <row r="8" spans="2:30" s="1" customFormat="1" ht="5.0999999999999996" customHeight="1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4"/>
      <c r="O8" s="135"/>
      <c r="P8" s="136"/>
      <c r="Q8" s="136"/>
      <c r="R8" s="136"/>
      <c r="S8" s="136"/>
      <c r="T8" s="136"/>
      <c r="U8" s="136"/>
      <c r="V8" s="4"/>
      <c r="W8" s="4"/>
      <c r="X8" s="4"/>
      <c r="Y8" s="4"/>
      <c r="Z8" s="4"/>
      <c r="AA8" s="141"/>
      <c r="AB8" s="141"/>
      <c r="AC8" s="141"/>
      <c r="AD8" s="141"/>
    </row>
    <row r="9" spans="2:30" s="1" customFormat="1" ht="15" customHeight="1" x14ac:dyDescent="0.2">
      <c r="B9" s="142" t="s">
        <v>7</v>
      </c>
      <c r="C9" s="142"/>
      <c r="D9" s="142"/>
      <c r="E9" s="142"/>
      <c r="F9" s="142"/>
      <c r="G9" s="142"/>
      <c r="H9" s="142"/>
      <c r="I9" s="143">
        <v>1981</v>
      </c>
      <c r="J9" s="143"/>
      <c r="K9" s="143"/>
      <c r="L9" s="143"/>
      <c r="M9" s="143"/>
      <c r="N9" s="5"/>
      <c r="O9" s="142" t="s">
        <v>8</v>
      </c>
      <c r="P9" s="142"/>
      <c r="Q9" s="142"/>
      <c r="R9" s="142"/>
      <c r="S9" s="142"/>
      <c r="T9" s="142"/>
      <c r="U9" s="142"/>
      <c r="V9" s="142"/>
      <c r="W9" s="142"/>
      <c r="X9" s="143">
        <v>72</v>
      </c>
      <c r="Y9" s="143"/>
      <c r="Z9" s="143"/>
      <c r="AA9" s="143"/>
      <c r="AB9" s="143"/>
      <c r="AC9" s="143"/>
      <c r="AD9" s="143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4">
        <v>84</v>
      </c>
      <c r="J10" s="124"/>
      <c r="K10" s="124"/>
      <c r="L10" s="124"/>
      <c r="M10" s="124"/>
      <c r="N10" s="5"/>
      <c r="O10" s="125" t="s">
        <v>10</v>
      </c>
      <c r="P10" s="125"/>
      <c r="Q10" s="125"/>
      <c r="R10" s="125"/>
      <c r="S10" s="125"/>
      <c r="T10" s="125"/>
      <c r="U10" s="125"/>
      <c r="V10" s="125"/>
      <c r="W10" s="125"/>
      <c r="X10" s="144">
        <v>3608.7</v>
      </c>
      <c r="Y10" s="144"/>
      <c r="Z10" s="144"/>
      <c r="AA10" s="144"/>
      <c r="AB10" s="144"/>
      <c r="AC10" s="144"/>
      <c r="AD10" s="144"/>
    </row>
    <row r="11" spans="2:30" s="1" customFormat="1" ht="15" customHeight="1" x14ac:dyDescent="0.2">
      <c r="B11" s="125" t="s">
        <v>11</v>
      </c>
      <c r="C11" s="125"/>
      <c r="D11" s="125"/>
      <c r="E11" s="125"/>
      <c r="F11" s="125"/>
      <c r="G11" s="125"/>
      <c r="H11" s="125"/>
      <c r="I11" s="124">
        <v>2</v>
      </c>
      <c r="J11" s="124"/>
      <c r="K11" s="124"/>
      <c r="L11" s="124"/>
      <c r="M11" s="124"/>
      <c r="N11" s="5"/>
      <c r="O11" s="125" t="s">
        <v>12</v>
      </c>
      <c r="P11" s="125"/>
      <c r="Q11" s="125"/>
      <c r="R11" s="125"/>
      <c r="S11" s="125"/>
      <c r="T11" s="125"/>
      <c r="U11" s="125"/>
      <c r="V11" s="125"/>
      <c r="W11" s="125"/>
      <c r="X11" s="127">
        <v>0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5" t="s">
        <v>13</v>
      </c>
      <c r="C12" s="125"/>
      <c r="D12" s="125"/>
      <c r="E12" s="125"/>
      <c r="F12" s="125"/>
      <c r="G12" s="125"/>
      <c r="H12" s="125"/>
      <c r="I12" s="124">
        <v>9</v>
      </c>
      <c r="J12" s="124"/>
      <c r="K12" s="124"/>
      <c r="L12" s="124"/>
      <c r="M12" s="124"/>
      <c r="N12" s="5"/>
      <c r="O12" s="125" t="s">
        <v>14</v>
      </c>
      <c r="P12" s="125"/>
      <c r="Q12" s="125"/>
      <c r="R12" s="125"/>
      <c r="S12" s="125"/>
      <c r="T12" s="125"/>
      <c r="U12" s="125"/>
      <c r="V12" s="125"/>
      <c r="W12" s="125"/>
      <c r="X12" s="124">
        <v>0</v>
      </c>
      <c r="Y12" s="124"/>
      <c r="Z12" s="124"/>
      <c r="AA12" s="124"/>
      <c r="AB12" s="124"/>
      <c r="AC12" s="124"/>
      <c r="AD12" s="124"/>
    </row>
    <row r="13" spans="2:30" s="1" customFormat="1" ht="15" customHeight="1" x14ac:dyDescent="0.2">
      <c r="B13" s="126" t="s">
        <v>15</v>
      </c>
      <c r="C13" s="126"/>
      <c r="D13" s="126"/>
      <c r="E13" s="126"/>
      <c r="F13" s="126"/>
      <c r="G13" s="126"/>
      <c r="H13" s="126"/>
      <c r="I13" s="127" t="s">
        <v>16</v>
      </c>
      <c r="J13" s="127"/>
      <c r="K13" s="127"/>
      <c r="L13" s="127"/>
      <c r="M13" s="127"/>
      <c r="N13" s="8"/>
      <c r="O13" s="126" t="s">
        <v>17</v>
      </c>
      <c r="P13" s="126"/>
      <c r="Q13" s="126"/>
      <c r="R13" s="126"/>
      <c r="S13" s="126"/>
      <c r="T13" s="126"/>
      <c r="U13" s="126"/>
      <c r="V13" s="126"/>
      <c r="W13" s="126"/>
      <c r="X13" s="128">
        <f>568+1095.4</f>
        <v>1663.4</v>
      </c>
      <c r="Y13" s="128"/>
      <c r="Z13" s="128"/>
      <c r="AA13" s="128"/>
      <c r="AB13" s="128"/>
      <c r="AC13" s="128"/>
      <c r="AD13" s="128"/>
    </row>
    <row r="14" spans="2:30" s="1" customFormat="1" ht="15" customHeight="1" thickBot="1" x14ac:dyDescent="0.25">
      <c r="B14" s="129" t="s">
        <v>18</v>
      </c>
      <c r="C14" s="129"/>
      <c r="D14" s="129"/>
      <c r="E14" s="129"/>
      <c r="F14" s="129"/>
      <c r="G14" s="129"/>
      <c r="H14" s="129"/>
      <c r="I14" s="130" t="s">
        <v>19</v>
      </c>
      <c r="J14" s="130"/>
      <c r="K14" s="130"/>
      <c r="L14" s="130"/>
      <c r="M14" s="130"/>
      <c r="N14" s="6"/>
      <c r="O14" s="129" t="s">
        <v>20</v>
      </c>
      <c r="P14" s="129"/>
      <c r="Q14" s="129"/>
      <c r="R14" s="129"/>
      <c r="S14" s="129"/>
      <c r="T14" s="129"/>
      <c r="U14" s="129"/>
      <c r="V14" s="129"/>
      <c r="W14" s="129"/>
      <c r="X14" s="130">
        <v>117</v>
      </c>
      <c r="Y14" s="130"/>
      <c r="Z14" s="130"/>
      <c r="AA14" s="130"/>
      <c r="AB14" s="130"/>
      <c r="AC14" s="130"/>
      <c r="AD14" s="13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22</v>
      </c>
      <c r="C17" s="118" t="s">
        <v>23</v>
      </c>
      <c r="D17" s="118"/>
      <c r="E17" s="118"/>
      <c r="F17" s="118"/>
      <c r="G17" s="118" t="s">
        <v>24</v>
      </c>
      <c r="H17" s="118"/>
      <c r="I17" s="118" t="s">
        <v>25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26</v>
      </c>
      <c r="V17" s="118"/>
      <c r="W17" s="120"/>
      <c r="X17" s="116" t="s">
        <v>70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71</v>
      </c>
      <c r="J18" s="122"/>
      <c r="K18" s="122"/>
      <c r="L18" s="122"/>
      <c r="M18" s="122"/>
      <c r="N18" s="122"/>
      <c r="O18" s="122"/>
      <c r="P18" s="122" t="s">
        <v>72</v>
      </c>
      <c r="Q18" s="122"/>
      <c r="R18" s="122"/>
      <c r="S18" s="122"/>
      <c r="T18" s="122"/>
      <c r="U18" s="12" t="s">
        <v>73</v>
      </c>
      <c r="V18" s="122" t="s">
        <v>74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27</v>
      </c>
      <c r="C19" s="109" t="s">
        <v>29</v>
      </c>
      <c r="D19" s="109"/>
      <c r="E19" s="109"/>
      <c r="F19" s="109"/>
      <c r="G19" s="90">
        <f>I19+P19+U19+V19</f>
        <v>799.29</v>
      </c>
      <c r="H19" s="90"/>
      <c r="I19" s="110">
        <v>413.64</v>
      </c>
      <c r="J19" s="110"/>
      <c r="K19" s="110"/>
      <c r="L19" s="110"/>
      <c r="M19" s="110"/>
      <c r="N19" s="110"/>
      <c r="O19" s="110"/>
      <c r="P19" s="110">
        <v>385.65</v>
      </c>
      <c r="Q19" s="110"/>
      <c r="R19" s="110"/>
      <c r="S19" s="110"/>
      <c r="T19" s="110"/>
      <c r="U19" s="14">
        <v>0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28</v>
      </c>
      <c r="C20" s="89" t="s">
        <v>31</v>
      </c>
      <c r="D20" s="89"/>
      <c r="E20" s="89"/>
      <c r="F20" s="89"/>
      <c r="G20" s="90">
        <f t="shared" ref="G20:G23" si="0">I20+P20+U20+V20</f>
        <v>2867.77</v>
      </c>
      <c r="H20" s="90"/>
      <c r="I20" s="94">
        <v>2867.77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0</v>
      </c>
      <c r="V20" s="94">
        <v>0</v>
      </c>
      <c r="W20" s="105"/>
      <c r="X20" s="106">
        <v>43.276429999999998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30</v>
      </c>
      <c r="C21" s="89" t="s">
        <v>33</v>
      </c>
      <c r="D21" s="89"/>
      <c r="E21" s="89"/>
      <c r="F21" s="89"/>
      <c r="G21" s="90">
        <f t="shared" si="0"/>
        <v>3289.7099999999996</v>
      </c>
      <c r="H21" s="90"/>
      <c r="I21" s="94">
        <f>I19+I20-I22</f>
        <v>2909.0299999999997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380.67999999999995</v>
      </c>
      <c r="Q21" s="94">
        <f>P19+Q20-Q22</f>
        <v>385.65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0</v>
      </c>
      <c r="V21" s="94">
        <f>V19+V20-V22</f>
        <v>0</v>
      </c>
      <c r="W21" s="105">
        <f>W19+W20-W22</f>
        <v>0</v>
      </c>
      <c r="X21" s="106">
        <v>28.75282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32</v>
      </c>
      <c r="C22" s="89" t="s">
        <v>35</v>
      </c>
      <c r="D22" s="89"/>
      <c r="E22" s="89"/>
      <c r="F22" s="89"/>
      <c r="G22" s="90">
        <f t="shared" si="0"/>
        <v>377.35</v>
      </c>
      <c r="H22" s="90"/>
      <c r="I22" s="94">
        <v>372.38</v>
      </c>
      <c r="J22" s="94"/>
      <c r="K22" s="94"/>
      <c r="L22" s="94"/>
      <c r="M22" s="94"/>
      <c r="N22" s="94"/>
      <c r="O22" s="94"/>
      <c r="P22" s="94">
        <v>4.97</v>
      </c>
      <c r="Q22" s="94"/>
      <c r="R22" s="94"/>
      <c r="S22" s="94"/>
      <c r="T22" s="94"/>
      <c r="U22" s="15">
        <v>0</v>
      </c>
      <c r="V22" s="94">
        <v>0</v>
      </c>
      <c r="W22" s="105"/>
      <c r="X22" s="106">
        <f>X19+X20-X21</f>
        <v>14.523609999999998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34</v>
      </c>
      <c r="C23" s="89" t="s">
        <v>37</v>
      </c>
      <c r="D23" s="89"/>
      <c r="E23" s="89"/>
      <c r="F23" s="89"/>
      <c r="G23" s="90">
        <f t="shared" si="0"/>
        <v>-421.93999999999994</v>
      </c>
      <c r="H23" s="90"/>
      <c r="I23" s="94">
        <f>I22-I19</f>
        <v>-41.259999999999991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-380.67999999999995</v>
      </c>
      <c r="Q23" s="94">
        <f>Q22-P19</f>
        <v>-385.65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0</v>
      </c>
      <c r="V23" s="95">
        <f>V22-V19</f>
        <v>0</v>
      </c>
      <c r="W23" s="96">
        <f>W22-W19</f>
        <v>0</v>
      </c>
      <c r="X23" s="97">
        <f>X22-X19</f>
        <v>14.523609999999998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36</v>
      </c>
      <c r="C24" s="91" t="s">
        <v>38</v>
      </c>
      <c r="D24" s="91"/>
      <c r="E24" s="91"/>
      <c r="F24" s="91"/>
      <c r="G24" s="92">
        <f>G21/G20</f>
        <v>1.1471317434801256</v>
      </c>
      <c r="H24" s="93"/>
      <c r="I24" s="100">
        <f>I21/I20</f>
        <v>1.0143874857467647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/>
      <c r="V24" s="100"/>
      <c r="W24" s="101"/>
      <c r="X24" s="102">
        <f>X21/X20</f>
        <v>0.66439907358347261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71</v>
      </c>
      <c r="D26" s="76"/>
      <c r="E26" s="76"/>
      <c r="F26" s="76"/>
      <c r="G26" s="76"/>
      <c r="H26" s="76"/>
      <c r="I26" s="77" t="s">
        <v>39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75</v>
      </c>
      <c r="S26" s="55"/>
      <c r="T26" s="55"/>
      <c r="U26" s="55"/>
      <c r="V26" s="55"/>
      <c r="W26" s="55"/>
      <c r="X26" s="55"/>
      <c r="Y26" s="80" t="s">
        <v>39</v>
      </c>
      <c r="Z26" s="80"/>
      <c r="AA26" s="80"/>
      <c r="AB26" s="80"/>
      <c r="AC26" s="80"/>
      <c r="AD26" s="81"/>
    </row>
    <row r="27" spans="1:37" s="25" customFormat="1" ht="42" customHeight="1" x14ac:dyDescent="0.2">
      <c r="A27" s="22"/>
      <c r="B27" s="23" t="s">
        <v>40</v>
      </c>
      <c r="C27" s="82" t="s">
        <v>41</v>
      </c>
      <c r="D27" s="82"/>
      <c r="E27" s="82"/>
      <c r="F27" s="82"/>
      <c r="G27" s="82"/>
      <c r="H27" s="82"/>
      <c r="I27" s="145">
        <v>628.90674999999999</v>
      </c>
      <c r="J27" s="145"/>
      <c r="K27" s="145"/>
      <c r="L27" s="145"/>
      <c r="M27" s="145"/>
      <c r="N27" s="24"/>
      <c r="O27" s="83" t="s">
        <v>42</v>
      </c>
      <c r="P27" s="84"/>
      <c r="Q27" s="84"/>
      <c r="R27" s="85" t="s">
        <v>43</v>
      </c>
      <c r="S27" s="85"/>
      <c r="T27" s="85"/>
      <c r="U27" s="85"/>
      <c r="V27" s="85"/>
      <c r="W27" s="85"/>
      <c r="X27" s="85"/>
      <c r="Y27" s="86">
        <v>10.093999999999999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8" t="s">
        <v>76</v>
      </c>
      <c r="D28" s="88"/>
      <c r="E28" s="88"/>
      <c r="F28" s="88"/>
      <c r="G28" s="88"/>
      <c r="H28" s="88"/>
      <c r="I28" s="146">
        <v>791.82734000000005</v>
      </c>
      <c r="J28" s="146"/>
      <c r="K28" s="146"/>
      <c r="L28" s="146"/>
      <c r="M28" s="146"/>
      <c r="N28" s="7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14.243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8" t="s">
        <v>77</v>
      </c>
      <c r="D29" s="88"/>
      <c r="E29" s="88"/>
      <c r="F29" s="88"/>
      <c r="G29" s="88"/>
      <c r="H29" s="88"/>
      <c r="I29" s="146">
        <f>I30+I31+I32+I33+I34+I35+I36</f>
        <v>1188.3148100000001</v>
      </c>
      <c r="J29" s="146"/>
      <c r="K29" s="146"/>
      <c r="L29" s="146"/>
      <c r="M29" s="146"/>
      <c r="N29" s="7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1.671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78</v>
      </c>
      <c r="D30" s="37"/>
      <c r="E30" s="37"/>
      <c r="F30" s="37"/>
      <c r="G30" s="37"/>
      <c r="H30" s="37"/>
      <c r="I30" s="147">
        <v>326.4314</v>
      </c>
      <c r="J30" s="147"/>
      <c r="K30" s="147"/>
      <c r="L30" s="147"/>
      <c r="M30" s="147"/>
      <c r="N30" s="7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7.5330000000000004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147">
        <v>220.54096000000001</v>
      </c>
      <c r="J31" s="147"/>
      <c r="K31" s="147"/>
      <c r="L31" s="147"/>
      <c r="M31" s="147"/>
      <c r="N31" s="7"/>
      <c r="O31" s="42" t="s">
        <v>54</v>
      </c>
      <c r="P31" s="43"/>
      <c r="Q31" s="43"/>
      <c r="R31" s="46" t="s">
        <v>58</v>
      </c>
      <c r="S31" s="46"/>
      <c r="T31" s="46"/>
      <c r="U31" s="46"/>
      <c r="V31" s="46"/>
      <c r="W31" s="46"/>
      <c r="X31" s="46"/>
      <c r="Y31" s="47">
        <v>147.37899999999999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147">
        <v>34.588030000000003</v>
      </c>
      <c r="J32" s="147"/>
      <c r="K32" s="147"/>
      <c r="L32" s="147"/>
      <c r="M32" s="147"/>
      <c r="N32" s="7"/>
      <c r="O32" s="51" t="s">
        <v>79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f>SUM(Y27:AD31)</f>
        <v>180.92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147">
        <v>187.66338999999999</v>
      </c>
      <c r="J33" s="147"/>
      <c r="K33" s="147"/>
      <c r="L33" s="147"/>
      <c r="M33" s="147"/>
      <c r="N33" s="7"/>
      <c r="O33" s="39" t="s">
        <v>80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8" t="s">
        <v>62</v>
      </c>
      <c r="D34" s="38"/>
      <c r="E34" s="38"/>
      <c r="F34" s="38"/>
      <c r="G34" s="38"/>
      <c r="H34" s="38"/>
      <c r="I34" s="148">
        <v>275.12441000000001</v>
      </c>
      <c r="J34" s="148"/>
      <c r="K34" s="148"/>
      <c r="L34" s="148"/>
      <c r="M34" s="148"/>
      <c r="O34" s="61" t="s">
        <v>88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147">
        <v>90.228409999999997</v>
      </c>
      <c r="J35" s="147"/>
      <c r="K35" s="147"/>
      <c r="L35" s="147"/>
      <c r="M35" s="147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147">
        <v>53.738210000000002</v>
      </c>
      <c r="J36" s="147"/>
      <c r="K36" s="147"/>
      <c r="L36" s="147"/>
      <c r="M36" s="147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67</v>
      </c>
      <c r="C37" s="67" t="s">
        <v>81</v>
      </c>
      <c r="D37" s="67"/>
      <c r="E37" s="67"/>
      <c r="F37" s="67"/>
      <c r="G37" s="67"/>
      <c r="H37" s="67"/>
      <c r="I37" s="149">
        <v>23.048639999999999</v>
      </c>
      <c r="J37" s="149"/>
      <c r="K37" s="149"/>
      <c r="L37" s="149"/>
      <c r="M37" s="149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68</v>
      </c>
      <c r="C38" s="67" t="s">
        <v>82</v>
      </c>
      <c r="D38" s="67"/>
      <c r="E38" s="67"/>
      <c r="F38" s="67"/>
      <c r="G38" s="67"/>
      <c r="H38" s="67"/>
      <c r="I38" s="149"/>
      <c r="J38" s="149"/>
      <c r="K38" s="149"/>
      <c r="L38" s="149"/>
      <c r="M38" s="149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83</v>
      </c>
      <c r="C39" s="69"/>
      <c r="D39" s="69"/>
      <c r="E39" s="69"/>
      <c r="F39" s="69"/>
      <c r="G39" s="69"/>
      <c r="H39" s="70"/>
      <c r="I39" s="59">
        <f>I27+I28+I29+I37+I38</f>
        <v>2632.0975399999998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2018-02-21T13:19:39Z</cp:lastPrinted>
  <dcterms:modified xsi:type="dcterms:W3CDTF">2020-03-17T08:36:05Z</dcterms:modified>
</cp:coreProperties>
</file>