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225" windowHeight="88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<sst xmlns="http://schemas.openxmlformats.org/spreadsheetml/2006/main" count="92" uniqueCount="90">
  <si>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</si>
  <si>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</si>
  <si>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</si>
  <si>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д.18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</si>
  <si>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</si>
  <si>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</si>
  <si>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</si>
  <si>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</si>
  <si>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</si>
  <si>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</si>
  <si>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</si>
  <si>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</si>
  <si>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</si>
  <si>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</si>
  <si>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</si>
  <si>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</si>
  <si>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</si>
  <si>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</si>
  <si>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</si>
  <si>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</si>
  <si>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</si>
  <si>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</si>
  <si>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</si>
  <si>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</si>
  <si>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</si>
  <si>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</si>
  <si>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</si>
  <si>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</si>
  <si>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</si>
  <si>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</si>
  <si>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</si>
  <si>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</si>
  <si>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</si>
  <si>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</si>
  <si>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</si>
  <si>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</si>
  <si>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</si>
  <si>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</si>
  <si>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</si>
  <si>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</si>
  <si>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</si>
  <si>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</si>
  <si>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</si>
  <si>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</si>
  <si>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</si>
  <si>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</si>
  <si>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</si>
  <si>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</si>
  <si>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</si>
  <si>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</si>
  <si>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</si>
  <si>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</si>
  <si>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</si>
  <si>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</si>
  <si>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</si>
  <si>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</si>
  <si>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</si>
  <si>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</si>
  <si>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</si>
  <si>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</si>
  <si>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</si>
  <si>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</si>
  <si>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</si>
  <si>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</si>
  <si>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</si>
  <si>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</si>
  <si>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</si>
  <si>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</si>
  <si>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</si>
  <si>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</si>
  <si>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</si>
  <si>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</si>
  <si>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</si>
  <si>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</si>
  <si>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</si>
  <si>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</si>
  <si>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</si>
  <si>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</si>
  <si>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</si>
  <si>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</si>
  <si>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</si>
  <si>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</si>
  <si>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</si>
  <si>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</si>
  <si>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</si>
  <si>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</si>
  <si>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</si>
  <si>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</si>
  <si>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</si>
  <si>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 шт.
 Ремонт металических ограждений крыльца - 18 мп
 Ремонт системы ТВС (внутриквартирные) - 24,95 мп
 Ремонт системы ТВС (в подъезде) - 7,5 мп
 Ремонт системы ТВС (разводка) - 29 мп
 Ремонт теплоизоляции трубопровода - 49 мп
 Замена неисправных уч. эл./сети - 3 мп
 Замена автоматических выключателей - 70 шт
 Ремонт, замена щитов - 2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</si>
</sst>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10029.09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1957</v>
      </c>
      <c r="J9" s="50"/>
      <c r="K9" s="50"/>
      <c r="L9" s="50"/>
      <c r="M9" s="50"/>
      <c r="N9" s="6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71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6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4815.8900000000003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4</v>
      </c>
      <c r="J11" s="54"/>
      <c r="K11" s="54"/>
      <c r="L11" s="54"/>
      <c r="M11" s="54"/>
      <c r="N11" s="6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4">
        <v>2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3">
        <v>1267.5999999999999</v>
      </c>
      <c r="Y12" s="53"/>
      <c r="Z12" s="53"/>
      <c r="AA12" s="53"/>
      <c r="AB12" s="53"/>
      <c r="AC12" s="53"/>
      <c r="AD12" s="53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2" t="s">
        <v>17</v>
      </c>
      <c r="J13" s="52"/>
      <c r="K13" s="52"/>
      <c r="L13" s="52"/>
      <c r="M13" s="52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53">
        <v>3945.6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137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1395.3240000000001</v>
      </c>
      <c r="H19" s="69"/>
      <c r="I19" s="71">
        <v>564.51</v>
      </c>
      <c r="J19" s="71"/>
      <c r="K19" s="71"/>
      <c r="L19" s="71"/>
      <c r="M19" s="71"/>
      <c r="N19" s="71"/>
      <c r="O19" s="71"/>
      <c r="P19" s="71">
        <v>737</v>
      </c>
      <c r="Q19" s="71"/>
      <c r="R19" s="71"/>
      <c r="S19" s="71"/>
      <c r="T19" s="71"/>
      <c r="U19" s="18">
        <v>93.813999999999993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3730.5030000000002</v>
      </c>
      <c r="H20" s="69"/>
      <c r="I20" s="75">
        <v>2963.65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766.85299999999995</v>
      </c>
      <c r="V20" s="75">
        <v>0</v>
      </c>
      <c r="W20" s="76"/>
      <c r="X20" s="77">
        <v>82.492859999999993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4180.01</v>
      </c>
      <c r="H21" s="69"/>
      <c r="I21" s="75">
        <f>I19+I20-I22</f>
        <v>2922.04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492.19</v>
      </c>
      <c r="Q21" s="75">
        <f>P19+Q20-Q22</f>
        <v>737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765.78</v>
      </c>
      <c r="V21" s="75">
        <f>V19+V20-V22</f>
        <v>0</v>
      </c>
      <c r="W21" s="76">
        <f>W19+W20-W22</f>
        <v>0</v>
      </c>
      <c r="X21" s="77">
        <v>50.819569999999999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945.81700000000001</v>
      </c>
      <c r="H22" s="69"/>
      <c r="I22" s="75">
        <v>606.12</v>
      </c>
      <c r="J22" s="75"/>
      <c r="K22" s="75"/>
      <c r="L22" s="75"/>
      <c r="M22" s="75"/>
      <c r="N22" s="75"/>
      <c r="O22" s="75"/>
      <c r="P22" s="75">
        <v>244.81</v>
      </c>
      <c r="Q22" s="75"/>
      <c r="R22" s="75"/>
      <c r="S22" s="75"/>
      <c r="T22" s="75"/>
      <c r="U22" s="19">
        <v>94.887</v>
      </c>
      <c r="V22" s="75">
        <v>0</v>
      </c>
      <c r="W22" s="76"/>
      <c r="X22" s="77">
        <f>X19+X20-X21</f>
        <v>31.673289999999994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-449.50699999999995</v>
      </c>
      <c r="H23" s="69"/>
      <c r="I23" s="75">
        <f>I22-I19</f>
        <v>41.610000000000014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-492.19</v>
      </c>
      <c r="Q23" s="75">
        <f>Q22-P19</f>
        <v>-737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1.0730000000000075</v>
      </c>
      <c r="V23" s="85">
        <f>V22-V19</f>
        <v>0</v>
      </c>
      <c r="W23" s="86">
        <f>W22-W19</f>
        <v>0</v>
      </c>
      <c r="X23" s="87">
        <f>X22-X19</f>
        <v>31.673289999999994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1.120495010994496</v>
      </c>
      <c r="H24" s="84"/>
      <c r="I24" s="90">
        <f>I21/I20</f>
        <v>0.98595988055269679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>
        <f>U21/U20</f>
        <v>0.99860077485515475</v>
      </c>
      <c r="V24" s="90"/>
      <c r="W24" s="91"/>
      <c r="X24" s="92">
        <f>X21/X20</f>
        <v>0.61604810404197408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5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9" customFormat="1" ht="36" customHeight="1" x14ac:dyDescent="0.2">
      <c r="A27" s="26"/>
      <c r="B27" s="27" t="s">
        <v>41</v>
      </c>
      <c r="C27" s="106" t="s">
        <v>42</v>
      </c>
      <c r="D27" s="106"/>
      <c r="E27" s="106"/>
      <c r="F27" s="106"/>
      <c r="G27" s="106"/>
      <c r="H27" s="106"/>
      <c r="I27" s="146">
        <v>817.64076</v>
      </c>
      <c r="J27" s="146"/>
      <c r="K27" s="146"/>
      <c r="L27" s="146"/>
      <c r="M27" s="146"/>
      <c r="N27" s="28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12.976000000000001</v>
      </c>
      <c r="Z27" s="110"/>
      <c r="AA27" s="110"/>
      <c r="AB27" s="110"/>
      <c r="AC27" s="110"/>
      <c r="AD27" s="111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2" t="s">
        <v>77</v>
      </c>
      <c r="D28" s="112"/>
      <c r="E28" s="112"/>
      <c r="F28" s="112"/>
      <c r="G28" s="112"/>
      <c r="H28" s="112"/>
      <c r="I28" s="147">
        <v>560.43194000000005</v>
      </c>
      <c r="J28" s="147"/>
      <c r="K28" s="147"/>
      <c r="L28" s="147"/>
      <c r="M28" s="147"/>
      <c r="N28" s="32"/>
      <c r="O28" s="96" t="s">
        <v>46</v>
      </c>
      <c r="P28" s="97"/>
      <c r="Q28" s="97"/>
      <c r="R28" s="98" t="s">
        <v>47</v>
      </c>
      <c r="S28" s="98"/>
      <c r="T28" s="98"/>
      <c r="U28" s="98"/>
      <c r="V28" s="98"/>
      <c r="W28" s="98"/>
      <c r="X28" s="98"/>
      <c r="Y28" s="80">
        <v>18.327000000000002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2" t="s">
        <v>78</v>
      </c>
      <c r="D29" s="112"/>
      <c r="E29" s="112"/>
      <c r="F29" s="112"/>
      <c r="G29" s="112"/>
      <c r="H29" s="112"/>
      <c r="I29" s="147">
        <f>I30+I31+I32+I33+I34+I35+I36</f>
        <v>1480.7514400000002</v>
      </c>
      <c r="J29" s="147"/>
      <c r="K29" s="147"/>
      <c r="L29" s="147"/>
      <c r="M29" s="147"/>
      <c r="N29" s="32"/>
      <c r="O29" s="96" t="s">
        <v>49</v>
      </c>
      <c r="P29" s="97"/>
      <c r="Q29" s="97"/>
      <c r="R29" s="98" t="s">
        <v>50</v>
      </c>
      <c r="S29" s="98"/>
      <c r="T29" s="98"/>
      <c r="U29" s="98"/>
      <c r="V29" s="98"/>
      <c r="W29" s="98"/>
      <c r="X29" s="98"/>
      <c r="Y29" s="80">
        <v>2.1509999999999998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148">
        <v>542.09361000000001</v>
      </c>
      <c r="J30" s="148"/>
      <c r="K30" s="148"/>
      <c r="L30" s="148"/>
      <c r="M30" s="148"/>
      <c r="N30" s="32"/>
      <c r="O30" s="96" t="s">
        <v>52</v>
      </c>
      <c r="P30" s="97"/>
      <c r="Q30" s="97"/>
      <c r="R30" s="98" t="s">
        <v>56</v>
      </c>
      <c r="S30" s="98"/>
      <c r="T30" s="98"/>
      <c r="U30" s="98"/>
      <c r="V30" s="98"/>
      <c r="W30" s="98"/>
      <c r="X30" s="98"/>
      <c r="Y30" s="80">
        <v>9.6890000000000001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148"/>
      <c r="J31" s="148"/>
      <c r="K31" s="148"/>
      <c r="L31" s="148"/>
      <c r="M31" s="148"/>
      <c r="N31" s="32"/>
      <c r="O31" s="134" t="s">
        <v>55</v>
      </c>
      <c r="P31" s="135"/>
      <c r="Q31" s="135"/>
      <c r="R31" s="138" t="s">
        <v>59</v>
      </c>
      <c r="S31" s="138"/>
      <c r="T31" s="138"/>
      <c r="U31" s="138"/>
      <c r="V31" s="138"/>
      <c r="W31" s="138"/>
      <c r="X31" s="138"/>
      <c r="Y31" s="139">
        <v>165.76499999999999</v>
      </c>
      <c r="Z31" s="139"/>
      <c r="AA31" s="139"/>
      <c r="AB31" s="139"/>
      <c r="AC31" s="139"/>
      <c r="AD31" s="14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148">
        <v>48.671840000000003</v>
      </c>
      <c r="J32" s="148"/>
      <c r="K32" s="148"/>
      <c r="L32" s="148"/>
      <c r="M32" s="148"/>
      <c r="N32" s="32"/>
      <c r="O32" s="143" t="s">
        <v>80</v>
      </c>
      <c r="P32" s="144"/>
      <c r="Q32" s="144"/>
      <c r="R32" s="144"/>
      <c r="S32" s="144"/>
      <c r="T32" s="144"/>
      <c r="U32" s="144"/>
      <c r="V32" s="144"/>
      <c r="W32" s="144"/>
      <c r="X32" s="145"/>
      <c r="Y32" s="141">
        <f>SUM(Y27:AD31)</f>
        <v>208.90799999999999</v>
      </c>
      <c r="Z32" s="141"/>
      <c r="AA32" s="141"/>
      <c r="AB32" s="141"/>
      <c r="AC32" s="141"/>
      <c r="AD32" s="142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148">
        <v>182.06720999999999</v>
      </c>
      <c r="J33" s="148"/>
      <c r="K33" s="148"/>
      <c r="L33" s="148"/>
      <c r="M33" s="148"/>
      <c r="N33" s="32"/>
      <c r="O33" s="131" t="s">
        <v>81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0" t="s">
        <v>63</v>
      </c>
      <c r="D34" s="130"/>
      <c r="E34" s="130"/>
      <c r="F34" s="130"/>
      <c r="G34" s="130"/>
      <c r="H34" s="130"/>
      <c r="I34" s="149">
        <v>457.24169999999998</v>
      </c>
      <c r="J34" s="149"/>
      <c r="K34" s="149"/>
      <c r="L34" s="149"/>
      <c r="M34" s="149"/>
      <c r="N34" s="13"/>
      <c r="O34" s="120" t="s">
        <v>89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148">
        <v>199.69673</v>
      </c>
      <c r="J35" s="148"/>
      <c r="K35" s="148"/>
      <c r="L35" s="148"/>
      <c r="M35" s="148"/>
      <c r="N35" s="32"/>
      <c r="O35" s="120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148">
        <v>50.980350000000001</v>
      </c>
      <c r="J36" s="148"/>
      <c r="K36" s="148"/>
      <c r="L36" s="148"/>
      <c r="M36" s="148"/>
      <c r="N36" s="13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7" s="8" customFormat="1" ht="36" customHeight="1" x14ac:dyDescent="0.2">
      <c r="B37" s="37" t="s">
        <v>68</v>
      </c>
      <c r="C37" s="126" t="s">
        <v>82</v>
      </c>
      <c r="D37" s="126"/>
      <c r="E37" s="126"/>
      <c r="F37" s="126"/>
      <c r="G37" s="126"/>
      <c r="H37" s="126"/>
      <c r="I37" s="150">
        <v>30.63672</v>
      </c>
      <c r="J37" s="150"/>
      <c r="K37" s="150"/>
      <c r="L37" s="150"/>
      <c r="M37" s="150"/>
      <c r="N37" s="32"/>
      <c r="O37" s="120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7" s="8" customFormat="1" ht="36" customHeight="1" thickBot="1" x14ac:dyDescent="0.25">
      <c r="B38" s="37" t="s">
        <v>69</v>
      </c>
      <c r="C38" s="126" t="s">
        <v>83</v>
      </c>
      <c r="D38" s="126"/>
      <c r="E38" s="126"/>
      <c r="F38" s="126"/>
      <c r="G38" s="126"/>
      <c r="H38" s="126"/>
      <c r="I38" s="150"/>
      <c r="J38" s="150"/>
      <c r="K38" s="150"/>
      <c r="L38" s="150"/>
      <c r="M38" s="150"/>
      <c r="N38" s="13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</row>
    <row r="39" spans="2:37" s="8" customFormat="1" ht="30" customHeight="1" thickBot="1" x14ac:dyDescent="0.25">
      <c r="B39" s="127" t="s">
        <v>84</v>
      </c>
      <c r="C39" s="128"/>
      <c r="D39" s="128"/>
      <c r="E39" s="128"/>
      <c r="F39" s="128"/>
      <c r="G39" s="128"/>
      <c r="H39" s="129"/>
      <c r="I39" s="118">
        <f>I27+I28+I29+I37+I38</f>
        <v>2889.4608600000006</v>
      </c>
      <c r="J39" s="118"/>
      <c r="K39" s="118"/>
      <c r="L39" s="118"/>
      <c r="M39" s="119"/>
      <c r="N39" s="32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4" t="s">
        <v>85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5"/>
    </row>
    <row r="42" spans="2:37" s="9" customFormat="1" ht="15.75" customHeight="1" outlineLevel="1" x14ac:dyDescent="0.2">
      <c r="B42" s="11" t="s">
        <v>86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</row>
    <row r="43" spans="2:37" s="9" customFormat="1" ht="15.75" customHeight="1" outlineLevel="1" thickBot="1" x14ac:dyDescent="0.25">
      <c r="B43" s="12" t="s">
        <v>87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</row>
    <row r="44" spans="2:37" s="9" customFormat="1" ht="32.25" customHeight="1" x14ac:dyDescent="0.2">
      <c r="B44" s="113" t="s">
        <v>88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2018-02-20T04:20:33Z</cp:lastPrinted>
  <dcterms:modified xsi:type="dcterms:W3CDTF">2020-03-18T05:08:59Z</dcterms:modified>
</cp:coreProperties>
</file>