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35" windowHeight="86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3" i="1"/>
  <c r="G24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<sst xmlns="http://schemas.openxmlformats.org/spreadsheetml/2006/main" count="92" uniqueCount="90">
  <si>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</si>
  <si>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</si>
  <si>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</si>
  <si>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д.30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</si>
  <si>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</si>
  <si>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</si>
  <si>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</si>
  <si>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</si>
  <si>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</si>
  <si>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</si>
  <si>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</si>
  <si>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</si>
  <si>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</si>
  <si>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</si>
  <si>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</si>
  <si>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</si>
  <si>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</si>
  <si>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</si>
  <si>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</si>
  <si>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</si>
  <si>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</si>
  <si>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</si>
  <si>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</si>
  <si>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</si>
  <si>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</si>
  <si>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</si>
  <si>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</si>
  <si>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</si>
  <si>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</si>
  <si>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</si>
  <si>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</si>
  <si>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</si>
  <si>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</si>
  <si>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</si>
  <si>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</si>
  <si>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</si>
  <si>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</si>
  <si>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</si>
  <si>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</si>
  <si>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</si>
  <si>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</si>
  <si>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</si>
  <si>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</si>
  <si>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</si>
  <si>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</si>
  <si>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</si>
  <si>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</si>
  <si>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</si>
  <si>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</si>
  <si>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</si>
  <si>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</si>
  <si>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</si>
  <si>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</si>
  <si>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</si>
  <si>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</si>
  <si>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</si>
  <si>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</si>
  <si>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</si>
  <si>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</si>
  <si>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</si>
  <si>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</si>
  <si>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</si>
  <si>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</si>
  <si>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</si>
  <si>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</si>
  <si>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</si>
  <si>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</si>
  <si>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</si>
  <si>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</si>
  <si>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</si>
  <si>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</si>
  <si>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</si>
  <si>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</si>
  <si>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</si>
  <si>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</si>
  <si>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</si>
  <si>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</si>
  <si>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</si>
  <si>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</si>
  <si>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</si>
  <si>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</si>
  <si>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</si>
  <si>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</si>
  <si>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</si>
  <si>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</si>
  <si>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</si>
  <si>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</si>
  <si>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</si>
  <si>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</si>
  <si>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теплоизоляции трубопровода - 2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</si>
</sst>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3"/>
    <xf numFmtId="0" fontId="12" fillId="0" borderId="3"/>
    <xf numFmtId="0" fontId="12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6.83203125" style="1" customWidth="1"/>
    <col min="22" max="22" width="8.1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1770.8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1962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16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639.6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1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479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5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652.20000000000005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21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6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28</v>
      </c>
      <c r="C19" s="75" t="s">
        <v>30</v>
      </c>
      <c r="D19" s="75"/>
      <c r="E19" s="75"/>
      <c r="F19" s="75"/>
      <c r="G19" s="76">
        <f>I19+P19+U19+V19</f>
        <v>168.25800000000001</v>
      </c>
      <c r="H19" s="76"/>
      <c r="I19" s="78">
        <v>64.84</v>
      </c>
      <c r="J19" s="78"/>
      <c r="K19" s="78"/>
      <c r="L19" s="78"/>
      <c r="M19" s="78"/>
      <c r="N19" s="78"/>
      <c r="O19" s="78"/>
      <c r="P19" s="78">
        <v>78.2</v>
      </c>
      <c r="Q19" s="78"/>
      <c r="R19" s="78"/>
      <c r="S19" s="78"/>
      <c r="T19" s="78"/>
      <c r="U19" s="18">
        <v>25.218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29</v>
      </c>
      <c r="C20" s="77" t="s">
        <v>32</v>
      </c>
      <c r="D20" s="77"/>
      <c r="E20" s="77"/>
      <c r="F20" s="77"/>
      <c r="G20" s="76">
        <f t="shared" ref="G20:G23" si="0">I20+P20+U20+V20</f>
        <v>676.70900000000006</v>
      </c>
      <c r="H20" s="76"/>
      <c r="I20" s="82">
        <v>389.89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286.81900000000002</v>
      </c>
      <c r="V20" s="82">
        <v>0</v>
      </c>
      <c r="W20" s="83"/>
      <c r="X20" s="84">
        <v>16.745660000000001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31</v>
      </c>
      <c r="C21" s="77" t="s">
        <v>34</v>
      </c>
      <c r="D21" s="77"/>
      <c r="E21" s="77"/>
      <c r="F21" s="77"/>
      <c r="G21" s="76">
        <f t="shared" si="0"/>
        <v>696.30800000000011</v>
      </c>
      <c r="H21" s="76"/>
      <c r="I21" s="82">
        <f>I19+I20-I22</f>
        <v>353.53000000000003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54.660000000000004</v>
      </c>
      <c r="Q21" s="82">
        <f>P19+Q20-Q22</f>
        <v>78.2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288.11800000000005</v>
      </c>
      <c r="V21" s="82">
        <f>V19+V20-V22</f>
        <v>0</v>
      </c>
      <c r="W21" s="83">
        <f>W19+W20-W22</f>
        <v>0</v>
      </c>
      <c r="X21" s="84">
        <v>11.181010000000001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33</v>
      </c>
      <c r="C22" s="77" t="s">
        <v>36</v>
      </c>
      <c r="D22" s="77"/>
      <c r="E22" s="77"/>
      <c r="F22" s="77"/>
      <c r="G22" s="76">
        <f t="shared" si="0"/>
        <v>148.65900000000002</v>
      </c>
      <c r="H22" s="76"/>
      <c r="I22" s="82">
        <v>101.2</v>
      </c>
      <c r="J22" s="82"/>
      <c r="K22" s="82"/>
      <c r="L22" s="82"/>
      <c r="M22" s="82"/>
      <c r="N22" s="82"/>
      <c r="O22" s="82"/>
      <c r="P22" s="82">
        <v>23.54</v>
      </c>
      <c r="Q22" s="82"/>
      <c r="R22" s="82"/>
      <c r="S22" s="82"/>
      <c r="T22" s="82"/>
      <c r="U22" s="19">
        <v>23.919</v>
      </c>
      <c r="V22" s="82">
        <v>0</v>
      </c>
      <c r="W22" s="83"/>
      <c r="X22" s="84">
        <f>X19+X20-X21</f>
        <v>5.5646500000000003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35</v>
      </c>
      <c r="C23" s="77" t="s">
        <v>38</v>
      </c>
      <c r="D23" s="77"/>
      <c r="E23" s="77"/>
      <c r="F23" s="77"/>
      <c r="G23" s="76">
        <f t="shared" si="0"/>
        <v>-19.599000000000004</v>
      </c>
      <c r="H23" s="76"/>
      <c r="I23" s="82">
        <f>I22-I19</f>
        <v>36.36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-54.660000000000004</v>
      </c>
      <c r="Q23" s="82">
        <f>Q22-P19</f>
        <v>-78.2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-1.2989999999999995</v>
      </c>
      <c r="V23" s="90">
        <f>V22-V19</f>
        <v>0</v>
      </c>
      <c r="W23" s="91">
        <f>W22-W19</f>
        <v>0</v>
      </c>
      <c r="X23" s="92">
        <f>X22-X19</f>
        <v>5.5646500000000003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37</v>
      </c>
      <c r="C24" s="87" t="s">
        <v>39</v>
      </c>
      <c r="D24" s="87"/>
      <c r="E24" s="87"/>
      <c r="F24" s="87"/>
      <c r="G24" s="88">
        <f>G21/G20</f>
        <v>1.0289622274862609</v>
      </c>
      <c r="H24" s="89"/>
      <c r="I24" s="95">
        <f>I21/I20</f>
        <v>0.90674292749236973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>
        <f>U21/U20</f>
        <v>1.0045289886653257</v>
      </c>
      <c r="V24" s="95"/>
      <c r="W24" s="96"/>
      <c r="X24" s="97">
        <f>X21/X20</f>
        <v>0.66769598809482578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47">
        <v>205.42064999999999</v>
      </c>
      <c r="J27" s="147"/>
      <c r="K27" s="147"/>
      <c r="L27" s="147"/>
      <c r="M27" s="147"/>
      <c r="N27" s="28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1.2689999999999999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8">
        <v>29.677399999999999</v>
      </c>
      <c r="J28" s="148"/>
      <c r="K28" s="148"/>
      <c r="L28" s="148"/>
      <c r="M28" s="148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1.7949999999999999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456.32879000000003</v>
      </c>
      <c r="J29" s="148"/>
      <c r="K29" s="148"/>
      <c r="L29" s="148"/>
      <c r="M29" s="148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0.21099999999999999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3" t="s">
        <v>79</v>
      </c>
      <c r="D30" s="113"/>
      <c r="E30" s="113"/>
      <c r="F30" s="113"/>
      <c r="G30" s="113"/>
      <c r="H30" s="113"/>
      <c r="I30" s="149">
        <v>232.81724</v>
      </c>
      <c r="J30" s="149"/>
      <c r="K30" s="149"/>
      <c r="L30" s="149"/>
      <c r="M30" s="149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0.94799999999999995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3" t="s">
        <v>54</v>
      </c>
      <c r="D31" s="113"/>
      <c r="E31" s="113"/>
      <c r="F31" s="113"/>
      <c r="G31" s="113"/>
      <c r="H31" s="113"/>
      <c r="I31" s="149"/>
      <c r="J31" s="149"/>
      <c r="K31" s="149"/>
      <c r="L31" s="149"/>
      <c r="M31" s="149"/>
      <c r="N31" s="32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26.73</v>
      </c>
      <c r="Z31" s="117"/>
      <c r="AA31" s="117"/>
      <c r="AB31" s="117"/>
      <c r="AC31" s="117"/>
      <c r="AD31" s="118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3" t="s">
        <v>58</v>
      </c>
      <c r="D32" s="113"/>
      <c r="E32" s="113"/>
      <c r="F32" s="113"/>
      <c r="G32" s="113"/>
      <c r="H32" s="113"/>
      <c r="I32" s="149">
        <v>8.5860000000000003</v>
      </c>
      <c r="J32" s="149"/>
      <c r="K32" s="149"/>
      <c r="L32" s="149"/>
      <c r="M32" s="149"/>
      <c r="N32" s="32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30.952999999999999</v>
      </c>
      <c r="Z32" s="126"/>
      <c r="AA32" s="126"/>
      <c r="AB32" s="126"/>
      <c r="AC32" s="126"/>
      <c r="AD32" s="12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3" t="s">
        <v>61</v>
      </c>
      <c r="D33" s="113"/>
      <c r="E33" s="113"/>
      <c r="F33" s="113"/>
      <c r="G33" s="113"/>
      <c r="H33" s="113"/>
      <c r="I33" s="149">
        <v>79.868449999999996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1" t="s">
        <v>63</v>
      </c>
      <c r="D34" s="131"/>
      <c r="E34" s="131"/>
      <c r="F34" s="131"/>
      <c r="G34" s="131"/>
      <c r="H34" s="131"/>
      <c r="I34" s="150">
        <v>83.297049999999999</v>
      </c>
      <c r="J34" s="150"/>
      <c r="K34" s="150"/>
      <c r="L34" s="150"/>
      <c r="M34" s="150"/>
      <c r="N34" s="13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3" t="s">
        <v>65</v>
      </c>
      <c r="D35" s="113"/>
      <c r="E35" s="113"/>
      <c r="F35" s="113"/>
      <c r="G35" s="113"/>
      <c r="H35" s="113"/>
      <c r="I35" s="149">
        <v>40.457320000000003</v>
      </c>
      <c r="J35" s="149"/>
      <c r="K35" s="149"/>
      <c r="L35" s="149"/>
      <c r="M35" s="149"/>
      <c r="N35" s="32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3" t="s">
        <v>67</v>
      </c>
      <c r="D36" s="113"/>
      <c r="E36" s="113"/>
      <c r="F36" s="113"/>
      <c r="G36" s="113"/>
      <c r="H36" s="113"/>
      <c r="I36" s="149">
        <v>11.30273</v>
      </c>
      <c r="J36" s="149"/>
      <c r="K36" s="149"/>
      <c r="L36" s="149"/>
      <c r="M36" s="149"/>
      <c r="N36" s="13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7" t="s">
        <v>68</v>
      </c>
      <c r="C37" s="141" t="s">
        <v>82</v>
      </c>
      <c r="D37" s="141"/>
      <c r="E37" s="141"/>
      <c r="F37" s="141"/>
      <c r="G37" s="141"/>
      <c r="H37" s="141"/>
      <c r="I37" s="151">
        <v>4.0677599999999998</v>
      </c>
      <c r="J37" s="151"/>
      <c r="K37" s="151"/>
      <c r="L37" s="151"/>
      <c r="M37" s="151"/>
      <c r="N37" s="32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7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13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695.4946000000001</v>
      </c>
      <c r="J39" s="145"/>
      <c r="K39" s="145"/>
      <c r="L39" s="145"/>
      <c r="M39" s="146"/>
      <c r="N39" s="32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9" customFormat="1" ht="15.75" customHeight="1" outlineLevel="1" x14ac:dyDescent="0.2">
      <c r="B42" s="11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9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2018-02-21T13:57:37Z</cp:lastPrinted>
  <dcterms:modified xsi:type="dcterms:W3CDTF">2020-03-18T05:38:09Z</dcterms:modified>
</cp:coreProperties>
</file>