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385" windowHeight="856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G23" i="1" s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<sst xmlns="http://schemas.openxmlformats.org/spreadsheetml/2006/main" count="92" uniqueCount="90">
  <si>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</si>
  <si>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</si>
  <si>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</si>
  <si>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д.6А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</si>
  <si>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</si>
  <si>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</si>
  <si>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</si>
  <si>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</si>
  <si>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</si>
  <si>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</si>
  <si>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</si>
  <si>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</si>
  <si>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</si>
  <si>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</si>
  <si>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</si>
  <si>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</si>
  <si>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</si>
  <si>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</si>
  <si>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</si>
  <si>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</si>
  <si>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</si>
  <si>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</si>
  <si>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</si>
  <si>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</si>
  <si>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</si>
  <si>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</si>
  <si>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</si>
  <si>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</si>
  <si>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</si>
  <si>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</si>
  <si>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</si>
  <si>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</si>
  <si>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</si>
  <si>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</si>
  <si>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</si>
  <si>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</si>
  <si>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</si>
  <si>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</si>
  <si>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</si>
  <si>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</si>
  <si>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</si>
  <si>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</si>
  <si>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</si>
  <si>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</si>
  <si>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</si>
  <si>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</si>
  <si>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</si>
  <si>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</si>
  <si>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</si>
  <si>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</si>
  <si>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</si>
  <si>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</si>
  <si>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</si>
  <si>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</si>
  <si>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</si>
  <si>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</si>
  <si>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</si>
  <si>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</si>
  <si>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</si>
  <si>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</si>
  <si>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</si>
  <si>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</si>
  <si>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</si>
  <si>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</si>
  <si>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</si>
  <si>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</si>
  <si>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</si>
  <si>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</si>
  <si>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</si>
  <si>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</si>
  <si>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</si>
  <si>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</si>
  <si>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</si>
  <si>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</si>
  <si>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</si>
  <si>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</si>
  <si>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</si>
  <si>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</si>
  <si>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</si>
  <si>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</si>
  <si>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</si>
  <si>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</si>
  <si>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</si>
  <si>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</si>
  <si>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</si>
  <si>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</si>
  <si>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</si>
  <si>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</si>
  <si>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</si>
  <si>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- 3 шт.
 Ремонт системы ТВС (внутриквартирные) - 27,48 мп
 Ремонт системы ТВС (разводка) - 45,48 мп
 Ремонт теплоизоляции трубопровода - 8 мп
 Замена неисправных уч. эл./сети - 1,8 мп
 Замена светильников - 6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</si>
</sst>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K67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5.1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66406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.66406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5594.6200000000008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1969</v>
      </c>
      <c r="J9" s="56"/>
      <c r="K9" s="56"/>
      <c r="L9" s="56"/>
      <c r="M9" s="56"/>
      <c r="N9" s="6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79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6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3502.36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4</v>
      </c>
      <c r="J11" s="60"/>
      <c r="K11" s="60"/>
      <c r="L11" s="60"/>
      <c r="M11" s="60"/>
      <c r="N11" s="6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1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6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43.8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17</v>
      </c>
      <c r="J13" s="58"/>
      <c r="K13" s="58"/>
      <c r="L13" s="58"/>
      <c r="M13" s="58"/>
      <c r="N13" s="5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63">
        <v>2048.46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19</v>
      </c>
      <c r="C14" s="64"/>
      <c r="D14" s="64"/>
      <c r="E14" s="64"/>
      <c r="F14" s="64"/>
      <c r="G14" s="64"/>
      <c r="H14" s="64"/>
      <c r="I14" s="65" t="s">
        <v>20</v>
      </c>
      <c r="J14" s="65"/>
      <c r="K14" s="65"/>
      <c r="L14" s="65"/>
      <c r="M14" s="65"/>
      <c r="N14" s="7"/>
      <c r="O14" s="64" t="s">
        <v>21</v>
      </c>
      <c r="P14" s="64"/>
      <c r="Q14" s="64"/>
      <c r="R14" s="64"/>
      <c r="S14" s="64"/>
      <c r="T14" s="64"/>
      <c r="U14" s="64"/>
      <c r="V14" s="64"/>
      <c r="W14" s="64"/>
      <c r="X14" s="65">
        <v>148</v>
      </c>
      <c r="Y14" s="65"/>
      <c r="Z14" s="65"/>
      <c r="AA14" s="65"/>
      <c r="AB14" s="65"/>
      <c r="AC14" s="65"/>
      <c r="AD14" s="65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6" t="s">
        <v>22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5" customFormat="1" ht="21.95" customHeight="1" x14ac:dyDescent="0.2">
      <c r="A17" s="8"/>
      <c r="B17" s="68" t="s">
        <v>23</v>
      </c>
      <c r="C17" s="70" t="s">
        <v>24</v>
      </c>
      <c r="D17" s="70"/>
      <c r="E17" s="70"/>
      <c r="F17" s="70"/>
      <c r="G17" s="70" t="s">
        <v>25</v>
      </c>
      <c r="H17" s="70"/>
      <c r="I17" s="70" t="s">
        <v>26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27</v>
      </c>
      <c r="V17" s="70"/>
      <c r="W17" s="72"/>
      <c r="X17" s="68" t="s">
        <v>71</v>
      </c>
      <c r="Y17" s="70"/>
      <c r="Z17" s="70"/>
      <c r="AA17" s="70"/>
      <c r="AB17" s="70"/>
      <c r="AC17" s="70"/>
      <c r="AD17" s="72"/>
    </row>
    <row r="18" spans="1:37" s="15" customFormat="1" ht="26.25" customHeight="1" thickBot="1" x14ac:dyDescent="0.25">
      <c r="A18" s="8"/>
      <c r="B18" s="69"/>
      <c r="C18" s="71"/>
      <c r="D18" s="71"/>
      <c r="E18" s="71"/>
      <c r="F18" s="71"/>
      <c r="G18" s="71"/>
      <c r="H18" s="71"/>
      <c r="I18" s="74" t="s">
        <v>72</v>
      </c>
      <c r="J18" s="74"/>
      <c r="K18" s="74"/>
      <c r="L18" s="74"/>
      <c r="M18" s="74"/>
      <c r="N18" s="74"/>
      <c r="O18" s="74"/>
      <c r="P18" s="74" t="s">
        <v>73</v>
      </c>
      <c r="Q18" s="74"/>
      <c r="R18" s="74"/>
      <c r="S18" s="74"/>
      <c r="T18" s="74"/>
      <c r="U18" s="16" t="s">
        <v>74</v>
      </c>
      <c r="V18" s="74" t="s">
        <v>75</v>
      </c>
      <c r="W18" s="75"/>
      <c r="X18" s="69"/>
      <c r="Y18" s="71"/>
      <c r="Z18" s="71"/>
      <c r="AA18" s="71"/>
      <c r="AB18" s="71"/>
      <c r="AC18" s="71"/>
      <c r="AD18" s="73"/>
    </row>
    <row r="19" spans="1:37" s="15" customFormat="1" ht="18.75" customHeight="1" x14ac:dyDescent="0.2">
      <c r="A19" s="8"/>
      <c r="B19" s="17" t="s">
        <v>28</v>
      </c>
      <c r="C19" s="76" t="s">
        <v>30</v>
      </c>
      <c r="D19" s="76"/>
      <c r="E19" s="76"/>
      <c r="F19" s="76"/>
      <c r="G19" s="77">
        <f>I19+P19+U19+V19</f>
        <v>1853.923</v>
      </c>
      <c r="H19" s="77"/>
      <c r="I19" s="79">
        <v>703.22</v>
      </c>
      <c r="J19" s="79"/>
      <c r="K19" s="79"/>
      <c r="L19" s="79"/>
      <c r="M19" s="79"/>
      <c r="N19" s="79"/>
      <c r="O19" s="79"/>
      <c r="P19" s="79">
        <v>1115.72</v>
      </c>
      <c r="Q19" s="79"/>
      <c r="R19" s="79"/>
      <c r="S19" s="79"/>
      <c r="T19" s="79"/>
      <c r="U19" s="18">
        <v>34.078000000000003</v>
      </c>
      <c r="V19" s="79">
        <v>0.90500000000000003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5" customFormat="1" ht="18.75" customHeight="1" x14ac:dyDescent="0.2">
      <c r="A20" s="8"/>
      <c r="B20" s="17" t="s">
        <v>29</v>
      </c>
      <c r="C20" s="78" t="s">
        <v>32</v>
      </c>
      <c r="D20" s="78"/>
      <c r="E20" s="78"/>
      <c r="F20" s="78"/>
      <c r="G20" s="77">
        <f t="shared" ref="G20:G23" si="0">I20+P20+U20+V20</f>
        <v>2127.8320000000003</v>
      </c>
      <c r="H20" s="77"/>
      <c r="I20" s="83">
        <v>2102.0300000000002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9">
        <v>25.802</v>
      </c>
      <c r="V20" s="83">
        <v>0</v>
      </c>
      <c r="W20" s="84"/>
      <c r="X20" s="85">
        <v>60.495910000000002</v>
      </c>
      <c r="Y20" s="86"/>
      <c r="Z20" s="86"/>
      <c r="AA20" s="86"/>
      <c r="AB20" s="86"/>
      <c r="AC20" s="86"/>
      <c r="AD20" s="87"/>
    </row>
    <row r="21" spans="1:37" s="15" customFormat="1" ht="18.75" customHeight="1" x14ac:dyDescent="0.2">
      <c r="A21" s="8"/>
      <c r="B21" s="20" t="s">
        <v>31</v>
      </c>
      <c r="C21" s="78" t="s">
        <v>34</v>
      </c>
      <c r="D21" s="78"/>
      <c r="E21" s="78"/>
      <c r="F21" s="78"/>
      <c r="G21" s="77">
        <f t="shared" si="0"/>
        <v>2721.1990000000005</v>
      </c>
      <c r="H21" s="77"/>
      <c r="I21" s="83">
        <f>I19+I20-I22</f>
        <v>2056.7600000000002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610.11</v>
      </c>
      <c r="Q21" s="83">
        <f>P19+Q20-Q22</f>
        <v>1115.72</v>
      </c>
      <c r="R21" s="83"/>
      <c r="S21" s="83">
        <f t="shared" ref="S21" si="1">S19+S20-S22</f>
        <v>0</v>
      </c>
      <c r="T21" s="83">
        <f>T19+T20-T22</f>
        <v>0</v>
      </c>
      <c r="U21" s="19">
        <f>U19+U20-U22</f>
        <v>53.423999999999999</v>
      </c>
      <c r="V21" s="83">
        <f>V19+V20-V22</f>
        <v>0.90500000000000003</v>
      </c>
      <c r="W21" s="84">
        <f>W19+W20-W22</f>
        <v>0</v>
      </c>
      <c r="X21" s="85">
        <v>37.162889999999997</v>
      </c>
      <c r="Y21" s="86"/>
      <c r="Z21" s="86"/>
      <c r="AA21" s="86"/>
      <c r="AB21" s="86"/>
      <c r="AC21" s="86"/>
      <c r="AD21" s="87"/>
    </row>
    <row r="22" spans="1:37" s="15" customFormat="1" ht="18.75" customHeight="1" x14ac:dyDescent="0.2">
      <c r="A22" s="8"/>
      <c r="B22" s="20" t="s">
        <v>33</v>
      </c>
      <c r="C22" s="78" t="s">
        <v>36</v>
      </c>
      <c r="D22" s="78"/>
      <c r="E22" s="78"/>
      <c r="F22" s="78"/>
      <c r="G22" s="77">
        <f t="shared" si="0"/>
        <v>1260.5559999999998</v>
      </c>
      <c r="H22" s="77"/>
      <c r="I22" s="83">
        <v>748.49</v>
      </c>
      <c r="J22" s="83"/>
      <c r="K22" s="83"/>
      <c r="L22" s="83"/>
      <c r="M22" s="83"/>
      <c r="N22" s="83"/>
      <c r="O22" s="83"/>
      <c r="P22" s="83">
        <v>505.61</v>
      </c>
      <c r="Q22" s="83"/>
      <c r="R22" s="83"/>
      <c r="S22" s="83"/>
      <c r="T22" s="83"/>
      <c r="U22" s="19">
        <v>6.4560000000000004</v>
      </c>
      <c r="V22" s="83">
        <v>0</v>
      </c>
      <c r="W22" s="84"/>
      <c r="X22" s="85">
        <f>X19+X20-X21</f>
        <v>23.333020000000005</v>
      </c>
      <c r="Y22" s="86"/>
      <c r="Z22" s="86"/>
      <c r="AA22" s="86"/>
      <c r="AB22" s="86"/>
      <c r="AC22" s="86"/>
      <c r="AD22" s="87"/>
    </row>
    <row r="23" spans="1:37" s="15" customFormat="1" ht="18.75" customHeight="1" x14ac:dyDescent="0.2">
      <c r="A23" s="8"/>
      <c r="B23" s="20" t="s">
        <v>35</v>
      </c>
      <c r="C23" s="78" t="s">
        <v>38</v>
      </c>
      <c r="D23" s="78"/>
      <c r="E23" s="78"/>
      <c r="F23" s="78"/>
      <c r="G23" s="77">
        <f t="shared" si="0"/>
        <v>-593.36699999999996</v>
      </c>
      <c r="H23" s="77"/>
      <c r="I23" s="83">
        <f>I22-I19</f>
        <v>45.269999999999982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-610.11</v>
      </c>
      <c r="Q23" s="83">
        <f>Q22-P19</f>
        <v>-1115.72</v>
      </c>
      <c r="R23" s="83"/>
      <c r="S23" s="83">
        <f t="shared" ref="S23" si="4">S22-S19</f>
        <v>0</v>
      </c>
      <c r="T23" s="83">
        <f>T22-T19</f>
        <v>0</v>
      </c>
      <c r="U23" s="19">
        <f>U22-U19</f>
        <v>-27.622000000000003</v>
      </c>
      <c r="V23" s="91">
        <f>V22-V19</f>
        <v>-0.90500000000000003</v>
      </c>
      <c r="W23" s="92">
        <f>W22-W19</f>
        <v>0</v>
      </c>
      <c r="X23" s="93">
        <f>X22-X19</f>
        <v>23.333020000000005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5" customFormat="1" ht="18.75" customHeight="1" thickBot="1" x14ac:dyDescent="0.25">
      <c r="A24" s="8"/>
      <c r="B24" s="21" t="s">
        <v>37</v>
      </c>
      <c r="C24" s="88" t="s">
        <v>39</v>
      </c>
      <c r="D24" s="88"/>
      <c r="E24" s="88"/>
      <c r="F24" s="88"/>
      <c r="G24" s="89">
        <f>G21/G20</f>
        <v>1.2788598911944176</v>
      </c>
      <c r="H24" s="90"/>
      <c r="I24" s="96">
        <f>I21/I20</f>
        <v>0.97846367558978697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22">
        <f>U21/U20</f>
        <v>2.0705371676614215</v>
      </c>
      <c r="V24" s="96"/>
      <c r="W24" s="97"/>
      <c r="X24" s="98">
        <f>X21/X20</f>
        <v>0.61430417362099343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1" t="s">
        <v>72</v>
      </c>
      <c r="D26" s="101"/>
      <c r="E26" s="101"/>
      <c r="F26" s="101"/>
      <c r="G26" s="101"/>
      <c r="H26" s="101"/>
      <c r="I26" s="102" t="s">
        <v>40</v>
      </c>
      <c r="J26" s="102"/>
      <c r="K26" s="102"/>
      <c r="L26" s="102"/>
      <c r="M26" s="102"/>
      <c r="N26" s="25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40</v>
      </c>
      <c r="Z26" s="106"/>
      <c r="AA26" s="106"/>
      <c r="AB26" s="106"/>
      <c r="AC26" s="106"/>
      <c r="AD26" s="107"/>
    </row>
    <row r="27" spans="1:37" s="29" customFormat="1" ht="36" customHeight="1" x14ac:dyDescent="0.2">
      <c r="A27" s="26"/>
      <c r="B27" s="27" t="s">
        <v>41</v>
      </c>
      <c r="C27" s="108" t="s">
        <v>42</v>
      </c>
      <c r="D27" s="108"/>
      <c r="E27" s="108"/>
      <c r="F27" s="108"/>
      <c r="G27" s="108"/>
      <c r="H27" s="108"/>
      <c r="I27" s="148">
        <v>667.29858999999999</v>
      </c>
      <c r="J27" s="148"/>
      <c r="K27" s="148"/>
      <c r="L27" s="148"/>
      <c r="M27" s="148"/>
      <c r="N27" s="28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6.16</v>
      </c>
      <c r="Z27" s="112"/>
      <c r="AA27" s="112"/>
      <c r="AB27" s="112"/>
      <c r="AC27" s="112"/>
      <c r="AD27" s="11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38" t="s">
        <v>77</v>
      </c>
      <c r="D28" s="38"/>
      <c r="E28" s="38"/>
      <c r="F28" s="38"/>
      <c r="G28" s="38"/>
      <c r="H28" s="38"/>
      <c r="I28" s="149">
        <v>425.99308000000002</v>
      </c>
      <c r="J28" s="149"/>
      <c r="K28" s="149"/>
      <c r="L28" s="149"/>
      <c r="M28" s="149"/>
      <c r="N28" s="32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8.6910000000000007</v>
      </c>
      <c r="Z28" s="42"/>
      <c r="AA28" s="42"/>
      <c r="AB28" s="42"/>
      <c r="AC28" s="42"/>
      <c r="AD28" s="43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38" t="s">
        <v>78</v>
      </c>
      <c r="D29" s="38"/>
      <c r="E29" s="38"/>
      <c r="F29" s="38"/>
      <c r="G29" s="38"/>
      <c r="H29" s="38"/>
      <c r="I29" s="149">
        <f>I30+I31+I32+I33+I34+I35+I36</f>
        <v>1238.26135</v>
      </c>
      <c r="J29" s="149"/>
      <c r="K29" s="149"/>
      <c r="L29" s="149"/>
      <c r="M29" s="149"/>
      <c r="N29" s="32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1.02</v>
      </c>
      <c r="Z29" s="42"/>
      <c r="AA29" s="42"/>
      <c r="AB29" s="42"/>
      <c r="AC29" s="42"/>
      <c r="AD29" s="43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114" t="s">
        <v>79</v>
      </c>
      <c r="D30" s="114"/>
      <c r="E30" s="114"/>
      <c r="F30" s="114"/>
      <c r="G30" s="114"/>
      <c r="H30" s="114"/>
      <c r="I30" s="150">
        <v>368.61878999999999</v>
      </c>
      <c r="J30" s="150"/>
      <c r="K30" s="150"/>
      <c r="L30" s="150"/>
      <c r="M30" s="150"/>
      <c r="N30" s="32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4.5970000000000004</v>
      </c>
      <c r="Z30" s="42"/>
      <c r="AA30" s="42"/>
      <c r="AB30" s="42"/>
      <c r="AC30" s="42"/>
      <c r="AD30" s="43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114" t="s">
        <v>54</v>
      </c>
      <c r="D31" s="114"/>
      <c r="E31" s="114"/>
      <c r="F31" s="114"/>
      <c r="G31" s="114"/>
      <c r="H31" s="114"/>
      <c r="I31" s="150"/>
      <c r="J31" s="150"/>
      <c r="K31" s="150"/>
      <c r="L31" s="150"/>
      <c r="M31" s="150"/>
      <c r="N31" s="32"/>
      <c r="O31" s="115" t="s">
        <v>55</v>
      </c>
      <c r="P31" s="116"/>
      <c r="Q31" s="116"/>
      <c r="R31" s="117" t="s">
        <v>59</v>
      </c>
      <c r="S31" s="117"/>
      <c r="T31" s="117"/>
      <c r="U31" s="117"/>
      <c r="V31" s="117"/>
      <c r="W31" s="117"/>
      <c r="X31" s="117"/>
      <c r="Y31" s="118">
        <v>90.533000000000001</v>
      </c>
      <c r="Z31" s="118"/>
      <c r="AA31" s="118"/>
      <c r="AB31" s="118"/>
      <c r="AC31" s="118"/>
      <c r="AD31" s="119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114" t="s">
        <v>58</v>
      </c>
      <c r="D32" s="114"/>
      <c r="E32" s="114"/>
      <c r="F32" s="114"/>
      <c r="G32" s="114"/>
      <c r="H32" s="114"/>
      <c r="I32" s="150">
        <v>37.083460000000002</v>
      </c>
      <c r="J32" s="150"/>
      <c r="K32" s="150"/>
      <c r="L32" s="150"/>
      <c r="M32" s="150"/>
      <c r="N32" s="32"/>
      <c r="O32" s="129" t="s">
        <v>80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111.001</v>
      </c>
      <c r="Z32" s="127"/>
      <c r="AA32" s="127"/>
      <c r="AB32" s="127"/>
      <c r="AC32" s="127"/>
      <c r="AD32" s="128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114" t="s">
        <v>61</v>
      </c>
      <c r="D33" s="114"/>
      <c r="E33" s="114"/>
      <c r="F33" s="114"/>
      <c r="G33" s="114"/>
      <c r="H33" s="114"/>
      <c r="I33" s="150">
        <v>338.05527000000001</v>
      </c>
      <c r="J33" s="150"/>
      <c r="K33" s="150"/>
      <c r="L33" s="150"/>
      <c r="M33" s="150"/>
      <c r="N33" s="32"/>
      <c r="O33" s="133" t="s">
        <v>81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2" t="s">
        <v>63</v>
      </c>
      <c r="D34" s="132"/>
      <c r="E34" s="132"/>
      <c r="F34" s="132"/>
      <c r="G34" s="132"/>
      <c r="H34" s="132"/>
      <c r="I34" s="151">
        <v>268.60644000000002</v>
      </c>
      <c r="J34" s="151"/>
      <c r="K34" s="151"/>
      <c r="L34" s="151"/>
      <c r="M34" s="151"/>
      <c r="N34" s="13"/>
      <c r="O34" s="136" t="s">
        <v>89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114" t="s">
        <v>65</v>
      </c>
      <c r="D35" s="114"/>
      <c r="E35" s="114"/>
      <c r="F35" s="114"/>
      <c r="G35" s="114"/>
      <c r="H35" s="114"/>
      <c r="I35" s="150">
        <v>177.49294</v>
      </c>
      <c r="J35" s="150"/>
      <c r="K35" s="150"/>
      <c r="L35" s="150"/>
      <c r="M35" s="150"/>
      <c r="N35" s="32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8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114" t="s">
        <v>67</v>
      </c>
      <c r="D36" s="114"/>
      <c r="E36" s="114"/>
      <c r="F36" s="114"/>
      <c r="G36" s="114"/>
      <c r="H36" s="114"/>
      <c r="I36" s="150">
        <v>48.404449999999997</v>
      </c>
      <c r="J36" s="150"/>
      <c r="K36" s="150"/>
      <c r="L36" s="150"/>
      <c r="M36" s="150"/>
      <c r="N36" s="13"/>
      <c r="O36" s="136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</row>
    <row r="37" spans="2:37" s="8" customFormat="1" ht="36" customHeight="1" x14ac:dyDescent="0.2">
      <c r="B37" s="37" t="s">
        <v>68</v>
      </c>
      <c r="C37" s="142" t="s">
        <v>82</v>
      </c>
      <c r="D37" s="142"/>
      <c r="E37" s="142"/>
      <c r="F37" s="142"/>
      <c r="G37" s="142"/>
      <c r="H37" s="142"/>
      <c r="I37" s="152">
        <v>22.2774</v>
      </c>
      <c r="J37" s="152"/>
      <c r="K37" s="152"/>
      <c r="L37" s="152"/>
      <c r="M37" s="152"/>
      <c r="N37" s="32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</row>
    <row r="38" spans="2:37" s="8" customFormat="1" ht="36" customHeight="1" thickBot="1" x14ac:dyDescent="0.25">
      <c r="B38" s="37" t="s">
        <v>69</v>
      </c>
      <c r="C38" s="142" t="s">
        <v>83</v>
      </c>
      <c r="D38" s="142"/>
      <c r="E38" s="142"/>
      <c r="F38" s="142"/>
      <c r="G38" s="142"/>
      <c r="H38" s="142"/>
      <c r="I38" s="152"/>
      <c r="J38" s="152"/>
      <c r="K38" s="152"/>
      <c r="L38" s="152"/>
      <c r="M38" s="152"/>
      <c r="N38" s="13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8"/>
    </row>
    <row r="39" spans="2:37" s="8" customFormat="1" ht="30" customHeight="1" thickBot="1" x14ac:dyDescent="0.25">
      <c r="B39" s="143" t="s">
        <v>84</v>
      </c>
      <c r="C39" s="144"/>
      <c r="D39" s="144"/>
      <c r="E39" s="144"/>
      <c r="F39" s="144"/>
      <c r="G39" s="144"/>
      <c r="H39" s="145"/>
      <c r="I39" s="146">
        <f>I27+I28+I29+I37+I38</f>
        <v>2353.8304200000002</v>
      </c>
      <c r="J39" s="146"/>
      <c r="K39" s="146"/>
      <c r="L39" s="146"/>
      <c r="M39" s="147"/>
      <c r="N39" s="32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20" t="s">
        <v>85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9" customFormat="1" ht="15.75" customHeight="1" outlineLevel="1" x14ac:dyDescent="0.2">
      <c r="B42" s="11" t="s">
        <v>86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9" customFormat="1" ht="15.75" customHeight="1" outlineLevel="1" thickBot="1" x14ac:dyDescent="0.25">
      <c r="B43" s="12" t="s">
        <v>87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9" customFormat="1" ht="32.25" customHeight="1" x14ac:dyDescent="0.2">
      <c r="B44" s="126" t="s">
        <v>88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scale="7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2018-02-13T02:40:04Z</cp:lastPrinted>
  <dcterms:modified xsi:type="dcterms:W3CDTF">2020-03-18T10:47:13Z</dcterms:modified>
</cp:coreProperties>
</file>