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25" windowHeight="92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<sst xmlns="http://schemas.openxmlformats.org/spreadsheetml/2006/main" count="92" uniqueCount="90">
  <si>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</si>
  <si>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</si>
  <si>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</si>
  <si>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</si>
  <si>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</si>
  <si>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</si>
  <si>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</si>
  <si>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</si>
  <si>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</si>
  <si>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</si>
  <si>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</si>
  <si>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</si>
  <si>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</si>
  <si>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</si>
  <si>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</si>
  <si>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</si>
  <si>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</si>
  <si>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</si>
  <si>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</si>
  <si>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</si>
  <si>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</si>
  <si>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</si>
  <si>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</si>
  <si>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</si>
  <si>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</si>
  <si>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</si>
  <si>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</si>
  <si>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</si>
  <si>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</si>
  <si>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</si>
  <si>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</si>
  <si>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</si>
  <si>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</si>
  <si>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</si>
  <si>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</si>
  <si>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</si>
  <si>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</si>
  <si>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</si>
  <si>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</si>
  <si>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</si>
  <si>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</si>
  <si>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</si>
  <si>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</si>
  <si>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</si>
  <si>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</si>
  <si>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</si>
  <si>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</si>
  <si>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</si>
  <si>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</si>
  <si>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</si>
  <si>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</si>
  <si>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</si>
  <si>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</si>
  <si>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</si>
  <si>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</si>
  <si>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</si>
  <si>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</si>
  <si>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</si>
  <si>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</si>
  <si>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</si>
  <si>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</si>
  <si>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</si>
  <si>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</si>
  <si>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</si>
  <si>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</si>
  <si>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</si>
  <si>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</si>
  <si>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</si>
  <si>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</si>
  <si>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</si>
  <si>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</si>
  <si>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</si>
  <si>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</si>
  <si>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</si>
  <si>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</si>
  <si>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</si>
  <si>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</si>
  <si>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</si>
  <si>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</si>
  <si>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</si>
  <si>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</si>
  <si>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</si>
  <si>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</si>
  <si>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</si>
  <si>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</si>
  <si>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</si>
  <si>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</si>
  <si>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</si>
  <si>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</si>
  <si>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(внутриквартирные) - 13,17 мп
 Ремонт системы ТВС (в подъезде) - 9,53 мп
 Ремонт системы ТВС (разводка) - 29,56 мп
 Ремонт теплоизоляции трубопровода - 27,5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</si>
</sst>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5525.49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1973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57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6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3036.02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3</v>
      </c>
      <c r="J11" s="43"/>
      <c r="K11" s="43"/>
      <c r="L11" s="43"/>
      <c r="M11" s="43"/>
      <c r="N11" s="6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1">
        <v>0</v>
      </c>
      <c r="Y11" s="41"/>
      <c r="Z11" s="41"/>
      <c r="AA11" s="41"/>
      <c r="AB11" s="41"/>
      <c r="AC11" s="41"/>
      <c r="AD11" s="41"/>
    </row>
    <row r="12" spans="2:30" s="1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43">
        <v>0</v>
      </c>
      <c r="Y12" s="43"/>
      <c r="Z12" s="43"/>
      <c r="AA12" s="43"/>
      <c r="AB12" s="43"/>
      <c r="AC12" s="43"/>
      <c r="AD12" s="4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1" t="s">
        <v>17</v>
      </c>
      <c r="J13" s="41"/>
      <c r="K13" s="41"/>
      <c r="L13" s="41"/>
      <c r="M13" s="41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42">
        <v>2489.4699999999998</v>
      </c>
      <c r="Y13" s="42"/>
      <c r="Z13" s="42"/>
      <c r="AA13" s="42"/>
      <c r="AB13" s="42"/>
      <c r="AC13" s="42"/>
      <c r="AD13" s="42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130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878.52</v>
      </c>
      <c r="H19" s="69"/>
      <c r="I19" s="71">
        <v>397.54</v>
      </c>
      <c r="J19" s="71"/>
      <c r="K19" s="71"/>
      <c r="L19" s="71"/>
      <c r="M19" s="71"/>
      <c r="N19" s="71"/>
      <c r="O19" s="71"/>
      <c r="P19" s="71">
        <v>480.98</v>
      </c>
      <c r="Q19" s="71"/>
      <c r="R19" s="71"/>
      <c r="S19" s="71"/>
      <c r="T19" s="71"/>
      <c r="U19" s="18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1907.59</v>
      </c>
      <c r="H20" s="69"/>
      <c r="I20" s="75">
        <v>1907.59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0</v>
      </c>
      <c r="V20" s="75">
        <v>0</v>
      </c>
      <c r="W20" s="76"/>
      <c r="X20" s="77">
        <v>36.398040000000002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2340.4500000000003</v>
      </c>
      <c r="H21" s="69"/>
      <c r="I21" s="75">
        <f>I19+I20-I22</f>
        <v>1909.7800000000002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430.67</v>
      </c>
      <c r="Q21" s="75">
        <f>P19+Q20-Q22</f>
        <v>480.98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0</v>
      </c>
      <c r="V21" s="75">
        <f>V19+V20-V22</f>
        <v>0</v>
      </c>
      <c r="W21" s="76">
        <f>W19+W20-W22</f>
        <v>0</v>
      </c>
      <c r="X21" s="77">
        <v>22.41057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445.66</v>
      </c>
      <c r="H22" s="69"/>
      <c r="I22" s="75">
        <v>395.35</v>
      </c>
      <c r="J22" s="75"/>
      <c r="K22" s="75"/>
      <c r="L22" s="75"/>
      <c r="M22" s="75"/>
      <c r="N22" s="75"/>
      <c r="O22" s="75"/>
      <c r="P22" s="75">
        <v>50.31</v>
      </c>
      <c r="Q22" s="75"/>
      <c r="R22" s="75"/>
      <c r="S22" s="75"/>
      <c r="T22" s="75"/>
      <c r="U22" s="19">
        <v>0</v>
      </c>
      <c r="V22" s="75">
        <v>0</v>
      </c>
      <c r="W22" s="76"/>
      <c r="X22" s="77">
        <f>X19+X20-X21</f>
        <v>13.987470000000002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-432.86</v>
      </c>
      <c r="H23" s="69"/>
      <c r="I23" s="75">
        <f>I22-I19</f>
        <v>-2.1899999999999977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-430.67</v>
      </c>
      <c r="Q23" s="75">
        <f>Q22-P19</f>
        <v>-480.98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0</v>
      </c>
      <c r="V23" s="85">
        <f>V22-V19</f>
        <v>0</v>
      </c>
      <c r="W23" s="86">
        <f>W22-W19</f>
        <v>0</v>
      </c>
      <c r="X23" s="87">
        <f>X22-X19</f>
        <v>13.987470000000002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1.2269145885646289</v>
      </c>
      <c r="H24" s="84"/>
      <c r="I24" s="90">
        <f>I21/I20</f>
        <v>1.0011480454395338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/>
      <c r="V24" s="90"/>
      <c r="W24" s="91"/>
      <c r="X24" s="92">
        <f>X21/X20</f>
        <v>0.61570815351595853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611.96474999999998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12.760999999999999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2" t="s">
        <v>77</v>
      </c>
      <c r="D28" s="112"/>
      <c r="E28" s="112"/>
      <c r="F28" s="112"/>
      <c r="G28" s="112"/>
      <c r="H28" s="112"/>
      <c r="I28" s="147">
        <v>173.37982</v>
      </c>
      <c r="J28" s="147"/>
      <c r="K28" s="147"/>
      <c r="L28" s="147"/>
      <c r="M28" s="147"/>
      <c r="N28" s="32"/>
      <c r="O28" s="96" t="s">
        <v>46</v>
      </c>
      <c r="P28" s="97"/>
      <c r="Q28" s="97"/>
      <c r="R28" s="98" t="s">
        <v>47</v>
      </c>
      <c r="S28" s="98"/>
      <c r="T28" s="98"/>
      <c r="U28" s="98"/>
      <c r="V28" s="98"/>
      <c r="W28" s="98"/>
      <c r="X28" s="98"/>
      <c r="Y28" s="80">
        <v>18.004999999999999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2" t="s">
        <v>78</v>
      </c>
      <c r="D29" s="112"/>
      <c r="E29" s="112"/>
      <c r="F29" s="112"/>
      <c r="G29" s="112"/>
      <c r="H29" s="112"/>
      <c r="I29" s="147">
        <f>I30+I31+I32+I33+I34+I35+I36</f>
        <v>1081.3138300000001</v>
      </c>
      <c r="J29" s="147"/>
      <c r="K29" s="147"/>
      <c r="L29" s="147"/>
      <c r="M29" s="147"/>
      <c r="N29" s="32"/>
      <c r="O29" s="96" t="s">
        <v>49</v>
      </c>
      <c r="P29" s="97"/>
      <c r="Q29" s="97"/>
      <c r="R29" s="98" t="s">
        <v>50</v>
      </c>
      <c r="S29" s="98"/>
      <c r="T29" s="98"/>
      <c r="U29" s="98"/>
      <c r="V29" s="98"/>
      <c r="W29" s="98"/>
      <c r="X29" s="98"/>
      <c r="Y29" s="80">
        <v>2.113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148">
        <v>482.56864999999999</v>
      </c>
      <c r="J30" s="148"/>
      <c r="K30" s="148"/>
      <c r="L30" s="148"/>
      <c r="M30" s="148"/>
      <c r="N30" s="32"/>
      <c r="O30" s="96" t="s">
        <v>52</v>
      </c>
      <c r="P30" s="97"/>
      <c r="Q30" s="97"/>
      <c r="R30" s="98" t="s">
        <v>56</v>
      </c>
      <c r="S30" s="98"/>
      <c r="T30" s="98"/>
      <c r="U30" s="98"/>
      <c r="V30" s="98"/>
      <c r="W30" s="98"/>
      <c r="X30" s="98"/>
      <c r="Y30" s="80">
        <v>9.5220000000000002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148"/>
      <c r="J31" s="148"/>
      <c r="K31" s="148"/>
      <c r="L31" s="148"/>
      <c r="M31" s="148"/>
      <c r="N31" s="32"/>
      <c r="O31" s="134" t="s">
        <v>55</v>
      </c>
      <c r="P31" s="135"/>
      <c r="Q31" s="135"/>
      <c r="R31" s="138" t="s">
        <v>59</v>
      </c>
      <c r="S31" s="138"/>
      <c r="T31" s="138"/>
      <c r="U31" s="138"/>
      <c r="V31" s="138"/>
      <c r="W31" s="138"/>
      <c r="X31" s="138"/>
      <c r="Y31" s="139">
        <v>104.307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148">
        <v>29.541989999999998</v>
      </c>
      <c r="J32" s="148"/>
      <c r="K32" s="148"/>
      <c r="L32" s="148"/>
      <c r="M32" s="148"/>
      <c r="N32" s="32"/>
      <c r="O32" s="143" t="s">
        <v>80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146.708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148">
        <v>167.49870000000001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241.22765999999999</v>
      </c>
      <c r="J34" s="149"/>
      <c r="K34" s="149"/>
      <c r="L34" s="149"/>
      <c r="M34" s="149"/>
      <c r="N34" s="13"/>
      <c r="O34" s="120" t="s">
        <v>89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148">
        <v>119.92350999999999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148">
        <v>40.553319999999999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68</v>
      </c>
      <c r="C37" s="126" t="s">
        <v>82</v>
      </c>
      <c r="D37" s="126"/>
      <c r="E37" s="126"/>
      <c r="F37" s="126"/>
      <c r="G37" s="126"/>
      <c r="H37" s="126"/>
      <c r="I37" s="150">
        <v>19.2822</v>
      </c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69</v>
      </c>
      <c r="C38" s="126" t="s">
        <v>83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84</v>
      </c>
      <c r="C39" s="128"/>
      <c r="D39" s="128"/>
      <c r="E39" s="128"/>
      <c r="F39" s="128"/>
      <c r="G39" s="128"/>
      <c r="H39" s="129"/>
      <c r="I39" s="118">
        <f>I27+I28+I29+I37+I38</f>
        <v>1885.9406000000001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15.75" customHeight="1" outlineLevel="1" x14ac:dyDescent="0.2">
      <c r="B42" s="11" t="s">
        <v>86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2018-02-21T12:22:55Z</cp:lastPrinted>
  <dcterms:modified xsi:type="dcterms:W3CDTF">2020-03-18T11:03:47Z</dcterms:modified>
</cp:coreProperties>
</file>