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725" windowHeight="85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<sst xmlns="http://schemas.openxmlformats.org/spreadsheetml/2006/main" count="92" uniqueCount="90">
  <si>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</si>
  <si>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</si>
  <si>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</si>
  <si>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</si>
  <si>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</si>
  <si>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</si>
  <si>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</si>
  <si>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</si>
  <si>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</si>
  <si>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</si>
  <si>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</si>
  <si>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</si>
  <si>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</si>
  <si>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</si>
  <si>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</si>
  <si>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</si>
  <si>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</si>
  <si>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</si>
  <si>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</si>
  <si>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</si>
  <si>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</si>
  <si>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</si>
  <si>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</si>
  <si>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</si>
  <si>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</si>
  <si>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</si>
  <si>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</si>
  <si>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</si>
  <si>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</si>
  <si>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</si>
  <si>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</si>
  <si>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</si>
  <si>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</si>
  <si>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</si>
  <si>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</si>
  <si>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</si>
  <si>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</si>
  <si>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</si>
  <si>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</si>
  <si>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</si>
  <si>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</si>
  <si>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</si>
  <si>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</si>
  <si>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</si>
  <si>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</si>
  <si>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</si>
  <si>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</si>
  <si>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</si>
  <si>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</si>
  <si>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</si>
  <si>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</si>
  <si>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</si>
  <si>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</si>
  <si>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</si>
  <si>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</si>
  <si>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</si>
  <si>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</si>
  <si>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</si>
  <si>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</si>
  <si>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</si>
  <si>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</si>
  <si>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</si>
  <si>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</si>
  <si>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</si>
  <si>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</si>
  <si>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</si>
  <si>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</si>
  <si>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</si>
  <si>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</si>
  <si>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</si>
  <si>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</si>
  <si>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</si>
  <si>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</si>
  <si>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</si>
  <si>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</si>
  <si>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</si>
  <si>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</si>
  <si>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</si>
  <si>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</si>
  <si>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</si>
  <si>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</si>
  <si>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</si>
  <si>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</si>
  <si>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</si>
  <si>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</si>
  <si>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</si>
  <si>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</si>
  <si>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</si>
  <si>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</si>
  <si>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- 7,9 мп
 Замена неисправных уч. эл./сети - 2,5 мп
 Замена светильников - 5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</si>
</sst>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6332.68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1977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64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3279.44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2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534.1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5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3">
        <v>2519.14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7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144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6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28</v>
      </c>
      <c r="C19" s="69" t="s">
        <v>30</v>
      </c>
      <c r="D19" s="69"/>
      <c r="E19" s="69"/>
      <c r="F19" s="69"/>
      <c r="G19" s="70">
        <f>I19+P19+U19+V19</f>
        <v>1613.0259999999998</v>
      </c>
      <c r="H19" s="70"/>
      <c r="I19" s="72">
        <v>322.08999999999997</v>
      </c>
      <c r="J19" s="72"/>
      <c r="K19" s="72"/>
      <c r="L19" s="72"/>
      <c r="M19" s="72"/>
      <c r="N19" s="72"/>
      <c r="O19" s="72"/>
      <c r="P19" s="72">
        <v>314.95999999999998</v>
      </c>
      <c r="Q19" s="72"/>
      <c r="R19" s="72"/>
      <c r="S19" s="72"/>
      <c r="T19" s="72"/>
      <c r="U19" s="18">
        <v>970.80200000000002</v>
      </c>
      <c r="V19" s="72">
        <v>5.1740000000000004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29</v>
      </c>
      <c r="C20" s="71" t="s">
        <v>32</v>
      </c>
      <c r="D20" s="71"/>
      <c r="E20" s="71"/>
      <c r="F20" s="71"/>
      <c r="G20" s="70">
        <f t="shared" ref="G20:G23" si="0">I20+P20+U20+V20</f>
        <v>3087.2510000000002</v>
      </c>
      <c r="H20" s="70"/>
      <c r="I20" s="76">
        <v>2645.94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441.31099999999998</v>
      </c>
      <c r="V20" s="76">
        <v>0</v>
      </c>
      <c r="W20" s="77"/>
      <c r="X20" s="78">
        <v>44.805439999999997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31</v>
      </c>
      <c r="C21" s="71" t="s">
        <v>34</v>
      </c>
      <c r="D21" s="71"/>
      <c r="E21" s="71"/>
      <c r="F21" s="71"/>
      <c r="G21" s="70">
        <f t="shared" si="0"/>
        <v>3054.6509999999998</v>
      </c>
      <c r="H21" s="70"/>
      <c r="I21" s="76">
        <f>I19+I20-I22</f>
        <v>2694.44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314.95999999999998</v>
      </c>
      <c r="Q21" s="76">
        <f>P19+Q20-Q22</f>
        <v>314.95999999999998</v>
      </c>
      <c r="R21" s="76"/>
      <c r="S21" s="76">
        <f t="shared" ref="S21" si="1">S19+S20-S22</f>
        <v>0</v>
      </c>
      <c r="T21" s="76">
        <f>T19+T20-T22</f>
        <v>0</v>
      </c>
      <c r="U21" s="19">
        <f>U19+U20-U22</f>
        <v>45.250999999999976</v>
      </c>
      <c r="V21" s="76">
        <f>V19+V20-V22</f>
        <v>0</v>
      </c>
      <c r="W21" s="77">
        <f>W19+W20-W22</f>
        <v>0</v>
      </c>
      <c r="X21" s="78">
        <v>29.733090000000001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33</v>
      </c>
      <c r="C22" s="71" t="s">
        <v>36</v>
      </c>
      <c r="D22" s="71"/>
      <c r="E22" s="71"/>
      <c r="F22" s="71"/>
      <c r="G22" s="70">
        <f t="shared" si="0"/>
        <v>1645.626</v>
      </c>
      <c r="H22" s="70"/>
      <c r="I22" s="76">
        <v>273.58999999999997</v>
      </c>
      <c r="J22" s="76"/>
      <c r="K22" s="76"/>
      <c r="L22" s="76"/>
      <c r="M22" s="76"/>
      <c r="N22" s="76"/>
      <c r="O22" s="76"/>
      <c r="P22" s="76">
        <v>0</v>
      </c>
      <c r="Q22" s="76"/>
      <c r="R22" s="76"/>
      <c r="S22" s="76"/>
      <c r="T22" s="76"/>
      <c r="U22" s="19">
        <v>1366.8620000000001</v>
      </c>
      <c r="V22" s="76">
        <v>5.1740000000000004</v>
      </c>
      <c r="W22" s="77"/>
      <c r="X22" s="78">
        <f>X19+X20-X21</f>
        <v>15.072349999999997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35</v>
      </c>
      <c r="C23" s="71" t="s">
        <v>38</v>
      </c>
      <c r="D23" s="71"/>
      <c r="E23" s="71"/>
      <c r="F23" s="71"/>
      <c r="G23" s="70">
        <f t="shared" si="0"/>
        <v>32.60000000000008</v>
      </c>
      <c r="H23" s="70"/>
      <c r="I23" s="76">
        <f>I22-I19</f>
        <v>-48.5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-314.95999999999998</v>
      </c>
      <c r="Q23" s="76">
        <f>Q22-P19</f>
        <v>-314.95999999999998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396.06000000000006</v>
      </c>
      <c r="V23" s="86">
        <f>V22-V19</f>
        <v>0</v>
      </c>
      <c r="W23" s="87">
        <f>W22-W19</f>
        <v>0</v>
      </c>
      <c r="X23" s="88">
        <f>X22-X19</f>
        <v>15.072349999999997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37</v>
      </c>
      <c r="C24" s="83" t="s">
        <v>39</v>
      </c>
      <c r="D24" s="83"/>
      <c r="E24" s="83"/>
      <c r="F24" s="83"/>
      <c r="G24" s="84">
        <f>G21/G20</f>
        <v>0.98944044394187569</v>
      </c>
      <c r="H24" s="85"/>
      <c r="I24" s="91">
        <f>I21/I20</f>
        <v>1.018329969689411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>
        <f>U21/U20</f>
        <v>0.1025376661809925</v>
      </c>
      <c r="V24" s="91"/>
      <c r="W24" s="92"/>
      <c r="X24" s="93">
        <f>X21/X20</f>
        <v>0.66360446410078777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643.10063000000002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11.119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3" t="s">
        <v>77</v>
      </c>
      <c r="D28" s="113"/>
      <c r="E28" s="113"/>
      <c r="F28" s="113"/>
      <c r="G28" s="113"/>
      <c r="H28" s="113"/>
      <c r="I28" s="148">
        <v>202.38103000000001</v>
      </c>
      <c r="J28" s="148"/>
      <c r="K28" s="148"/>
      <c r="L28" s="148"/>
      <c r="M28" s="148"/>
      <c r="N28" s="32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1">
        <v>15.699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3" t="s">
        <v>78</v>
      </c>
      <c r="D29" s="113"/>
      <c r="E29" s="113"/>
      <c r="F29" s="113"/>
      <c r="G29" s="113"/>
      <c r="H29" s="113"/>
      <c r="I29" s="148">
        <f>I30+I31+I32+I33+I34+I35+I36</f>
        <v>1218.01457</v>
      </c>
      <c r="J29" s="148"/>
      <c r="K29" s="148"/>
      <c r="L29" s="148"/>
      <c r="M29" s="148"/>
      <c r="N29" s="32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1">
        <v>1.8420000000000001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6" t="s">
        <v>79</v>
      </c>
      <c r="D30" s="96"/>
      <c r="E30" s="96"/>
      <c r="F30" s="96"/>
      <c r="G30" s="96"/>
      <c r="H30" s="96"/>
      <c r="I30" s="149">
        <v>311.57125000000002</v>
      </c>
      <c r="J30" s="149"/>
      <c r="K30" s="149"/>
      <c r="L30" s="149"/>
      <c r="M30" s="149"/>
      <c r="N30" s="32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1">
        <v>8.3010000000000002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6" t="s">
        <v>54</v>
      </c>
      <c r="D31" s="96"/>
      <c r="E31" s="96"/>
      <c r="F31" s="96"/>
      <c r="G31" s="96"/>
      <c r="H31" s="96"/>
      <c r="I31" s="149">
        <v>220.54096000000001</v>
      </c>
      <c r="J31" s="149"/>
      <c r="K31" s="149"/>
      <c r="L31" s="149"/>
      <c r="M31" s="149"/>
      <c r="N31" s="32"/>
      <c r="O31" s="135" t="s">
        <v>55</v>
      </c>
      <c r="P31" s="136"/>
      <c r="Q31" s="136"/>
      <c r="R31" s="139" t="s">
        <v>59</v>
      </c>
      <c r="S31" s="139"/>
      <c r="T31" s="139"/>
      <c r="U31" s="139"/>
      <c r="V31" s="139"/>
      <c r="W31" s="139"/>
      <c r="X31" s="139"/>
      <c r="Y31" s="140">
        <v>205.63900000000001</v>
      </c>
      <c r="Z31" s="140"/>
      <c r="AA31" s="140"/>
      <c r="AB31" s="140"/>
      <c r="AC31" s="140"/>
      <c r="AD31" s="14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6" t="s">
        <v>58</v>
      </c>
      <c r="D32" s="96"/>
      <c r="E32" s="96"/>
      <c r="F32" s="96"/>
      <c r="G32" s="96"/>
      <c r="H32" s="96"/>
      <c r="I32" s="149">
        <v>40.021149999999999</v>
      </c>
      <c r="J32" s="149"/>
      <c r="K32" s="149"/>
      <c r="L32" s="149"/>
      <c r="M32" s="149"/>
      <c r="N32" s="32"/>
      <c r="O32" s="144" t="s">
        <v>80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242.60000000000002</v>
      </c>
      <c r="Z32" s="142"/>
      <c r="AA32" s="142"/>
      <c r="AB32" s="142"/>
      <c r="AC32" s="142"/>
      <c r="AD32" s="14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6" t="s">
        <v>61</v>
      </c>
      <c r="D33" s="96"/>
      <c r="E33" s="96"/>
      <c r="F33" s="96"/>
      <c r="G33" s="96"/>
      <c r="H33" s="96"/>
      <c r="I33" s="149">
        <v>170.12038000000001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295.11059999999998</v>
      </c>
      <c r="J34" s="150"/>
      <c r="K34" s="150"/>
      <c r="L34" s="150"/>
      <c r="M34" s="150"/>
      <c r="N34" s="13"/>
      <c r="O34" s="121" t="s">
        <v>89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6" t="s">
        <v>65</v>
      </c>
      <c r="D35" s="96"/>
      <c r="E35" s="96"/>
      <c r="F35" s="96"/>
      <c r="G35" s="96"/>
      <c r="H35" s="96"/>
      <c r="I35" s="149">
        <v>134.88818000000001</v>
      </c>
      <c r="J35" s="149"/>
      <c r="K35" s="149"/>
      <c r="L35" s="149"/>
      <c r="M35" s="149"/>
      <c r="N35" s="32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6" t="s">
        <v>67</v>
      </c>
      <c r="D36" s="96"/>
      <c r="E36" s="96"/>
      <c r="F36" s="96"/>
      <c r="G36" s="96"/>
      <c r="H36" s="96"/>
      <c r="I36" s="149">
        <v>45.762050000000002</v>
      </c>
      <c r="J36" s="149"/>
      <c r="K36" s="149"/>
      <c r="L36" s="149"/>
      <c r="M36" s="149"/>
      <c r="N36" s="13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7" t="s">
        <v>68</v>
      </c>
      <c r="C37" s="127" t="s">
        <v>82</v>
      </c>
      <c r="D37" s="127"/>
      <c r="E37" s="127"/>
      <c r="F37" s="127"/>
      <c r="G37" s="127"/>
      <c r="H37" s="127"/>
      <c r="I37" s="151">
        <v>20.77176</v>
      </c>
      <c r="J37" s="151"/>
      <c r="K37" s="151"/>
      <c r="L37" s="151"/>
      <c r="M37" s="151"/>
      <c r="N37" s="32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7" t="s">
        <v>69</v>
      </c>
      <c r="C38" s="127" t="s">
        <v>83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13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84</v>
      </c>
      <c r="C39" s="129"/>
      <c r="D39" s="129"/>
      <c r="E39" s="129"/>
      <c r="F39" s="129"/>
      <c r="G39" s="129"/>
      <c r="H39" s="130"/>
      <c r="I39" s="119">
        <f>I27+I28+I29+I37+I38</f>
        <v>2084.2679900000003</v>
      </c>
      <c r="J39" s="119"/>
      <c r="K39" s="119"/>
      <c r="L39" s="119"/>
      <c r="M39" s="120"/>
      <c r="N39" s="32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5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9" customFormat="1" ht="15.75" customHeight="1" outlineLevel="1" x14ac:dyDescent="0.2">
      <c r="B42" s="11" t="s">
        <v>86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9" customFormat="1" ht="15.75" customHeight="1" outlineLevel="1" thickBot="1" x14ac:dyDescent="0.25">
      <c r="B43" s="12" t="s">
        <v>87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9" customFormat="1" ht="32.25" customHeight="1" x14ac:dyDescent="0.2">
      <c r="B44" s="114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2018-02-21T12:42:56Z</cp:lastPrinted>
  <dcterms:modified xsi:type="dcterms:W3CDTF">2020-03-18T11:21:57Z</dcterms:modified>
</cp:coreProperties>
</file>