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25" windowHeight="80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<sst xmlns="http://schemas.openxmlformats.org/spreadsheetml/2006/main" count="92" uniqueCount="89">
  <si>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</si>
  <si>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</si>
  <si>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</si>
  <si>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д.20Б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</si>
  <si>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</si>
  <si>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</si>
  <si>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</si>
  <si>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</si>
  <si>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</si>
  <si>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</si>
  <si>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</si>
  <si>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</si>
  <si>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</si>
  <si>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</si>
  <si>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</si>
  <si>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</si>
  <si>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</si>
  <si>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</si>
  <si>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</si>
  <si>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</si>
  <si>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</si>
  <si>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</si>
  <si>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</si>
  <si>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</si>
  <si>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</si>
  <si>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</si>
  <si>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</si>
  <si>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</si>
  <si>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</si>
  <si>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</si>
  <si>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</si>
  <si>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</si>
  <si>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</si>
  <si>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</si>
  <si>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</si>
  <si>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</si>
  <si>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</si>
  <si>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</si>
  <si>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</si>
  <si>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</si>
  <si>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</si>
  <si>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</si>
  <si>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</si>
  <si>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</si>
  <si>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</si>
  <si>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</si>
  <si>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</si>
  <si>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</si>
  <si>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</si>
  <si>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</si>
  <si>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</si>
  <si>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</si>
  <si>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</si>
  <si>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</si>
  <si>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</si>
  <si>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</si>
  <si>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</si>
  <si>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</si>
  <si>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</si>
  <si>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</si>
  <si>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</si>
  <si>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</si>
  <si>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</si>
  <si>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</si>
  <si>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</si>
  <si>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</si>
  <si>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</si>
  <si>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</si>
  <si>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</si>
  <si>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</si>
  <si>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</si>
  <si>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</si>
  <si>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</si>
  <si>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</si>
  <si>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</si>
  <si>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</si>
  <si>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</si>
  <si>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</si>
  <si>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</si>
  <si>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</si>
  <si>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</si>
  <si>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</si>
  <si>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</si>
  <si>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</si>
  <si>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</si>
  <si>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</si>
  <si>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</si>
  <si>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</si>
  <si>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- 31,5 мп
 Ремонт дверных конструкций - 4 шт.
 Ремонт металических ограждений крыльца - 30 мп
 Ремонт системы ТВС (внутриквартирные) - 8,01 мп
 Ремонт системы ТВС (разводка) - 0,5 мп
 Ремонт теплоизоляции трубопровода - 5 мп
 Замена неисправных уч. эл./сети - 3 мп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</si>
</sst>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8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3533.3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1987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33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2216.9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1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1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3">
        <v>119.6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3">
        <v>1196.8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17</v>
      </c>
      <c r="J14" s="57"/>
      <c r="K14" s="57"/>
      <c r="L14" s="57"/>
      <c r="M14" s="57"/>
      <c r="N14" s="7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82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6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27</v>
      </c>
      <c r="C19" s="68" t="s">
        <v>29</v>
      </c>
      <c r="D19" s="68"/>
      <c r="E19" s="68"/>
      <c r="F19" s="68"/>
      <c r="G19" s="69">
        <f>I19+P19+U19+V19</f>
        <v>1638.09</v>
      </c>
      <c r="H19" s="69"/>
      <c r="I19" s="71">
        <v>823.67</v>
      </c>
      <c r="J19" s="71"/>
      <c r="K19" s="71"/>
      <c r="L19" s="71"/>
      <c r="M19" s="71"/>
      <c r="N19" s="71"/>
      <c r="O19" s="71"/>
      <c r="P19" s="71">
        <v>814.42</v>
      </c>
      <c r="Q19" s="71"/>
      <c r="R19" s="71"/>
      <c r="S19" s="71"/>
      <c r="T19" s="71"/>
      <c r="U19" s="18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28</v>
      </c>
      <c r="C20" s="70" t="s">
        <v>31</v>
      </c>
      <c r="D20" s="70"/>
      <c r="E20" s="70"/>
      <c r="F20" s="70"/>
      <c r="G20" s="69">
        <f t="shared" ref="G20:G23" si="0">I20+P20+U20+V20</f>
        <v>1830.7360000000001</v>
      </c>
      <c r="H20" s="69"/>
      <c r="I20" s="75">
        <v>1737.23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93.506</v>
      </c>
      <c r="V20" s="75">
        <v>0</v>
      </c>
      <c r="W20" s="76"/>
      <c r="X20" s="77">
        <v>24.737660000000002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30</v>
      </c>
      <c r="C21" s="70" t="s">
        <v>33</v>
      </c>
      <c r="D21" s="70"/>
      <c r="E21" s="70"/>
      <c r="F21" s="70"/>
      <c r="G21" s="69">
        <f t="shared" si="0"/>
        <v>2402.9859999999999</v>
      </c>
      <c r="H21" s="69"/>
      <c r="I21" s="75">
        <f>I19+I20-I22</f>
        <v>1835.2200000000003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474.25999999999993</v>
      </c>
      <c r="Q21" s="75">
        <f>P19+Q20-Q22</f>
        <v>814.42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93.506</v>
      </c>
      <c r="V21" s="75">
        <f>V19+V20-V22</f>
        <v>0</v>
      </c>
      <c r="W21" s="76">
        <f>W19+W20-W22</f>
        <v>0</v>
      </c>
      <c r="X21" s="77">
        <v>15.86885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32</v>
      </c>
      <c r="C22" s="70" t="s">
        <v>35</v>
      </c>
      <c r="D22" s="70"/>
      <c r="E22" s="70"/>
      <c r="F22" s="70"/>
      <c r="G22" s="69">
        <f t="shared" si="0"/>
        <v>1065.8399999999999</v>
      </c>
      <c r="H22" s="69"/>
      <c r="I22" s="75">
        <v>725.68</v>
      </c>
      <c r="J22" s="75"/>
      <c r="K22" s="75"/>
      <c r="L22" s="75"/>
      <c r="M22" s="75"/>
      <c r="N22" s="75"/>
      <c r="O22" s="75"/>
      <c r="P22" s="75">
        <v>340.16</v>
      </c>
      <c r="Q22" s="75"/>
      <c r="R22" s="75"/>
      <c r="S22" s="75"/>
      <c r="T22" s="75"/>
      <c r="U22" s="19">
        <v>0</v>
      </c>
      <c r="V22" s="75">
        <v>0</v>
      </c>
      <c r="W22" s="76"/>
      <c r="X22" s="77">
        <f>X19+X20-X21</f>
        <v>8.8688100000000016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34</v>
      </c>
      <c r="C23" s="70" t="s">
        <v>37</v>
      </c>
      <c r="D23" s="70"/>
      <c r="E23" s="70"/>
      <c r="F23" s="70"/>
      <c r="G23" s="69">
        <f t="shared" si="0"/>
        <v>-572.25</v>
      </c>
      <c r="H23" s="69"/>
      <c r="I23" s="75">
        <f>I22-I19</f>
        <v>-97.990000000000009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-474.25999999999993</v>
      </c>
      <c r="Q23" s="75">
        <f>Q22-P19</f>
        <v>-814.42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0</v>
      </c>
      <c r="V23" s="85">
        <f>V22-V19</f>
        <v>0</v>
      </c>
      <c r="W23" s="86">
        <f>W22-W19</f>
        <v>0</v>
      </c>
      <c r="X23" s="87">
        <f>X22-X19</f>
        <v>8.8688100000000016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36</v>
      </c>
      <c r="C24" s="82" t="s">
        <v>38</v>
      </c>
      <c r="D24" s="82"/>
      <c r="E24" s="82"/>
      <c r="F24" s="82"/>
      <c r="G24" s="83">
        <f>G21/G20</f>
        <v>1.3125792031183086</v>
      </c>
      <c r="H24" s="84"/>
      <c r="I24" s="90">
        <f>I21/I20</f>
        <v>1.0564058875336024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</v>
      </c>
      <c r="V24" s="90"/>
      <c r="W24" s="91"/>
      <c r="X24" s="92">
        <f>X21/X20</f>
        <v>0.64148549216053574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71</v>
      </c>
      <c r="D26" s="99"/>
      <c r="E26" s="99"/>
      <c r="F26" s="99"/>
      <c r="G26" s="99"/>
      <c r="H26" s="99"/>
      <c r="I26" s="100" t="s">
        <v>39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75</v>
      </c>
      <c r="S26" s="103"/>
      <c r="T26" s="103"/>
      <c r="U26" s="103"/>
      <c r="V26" s="103"/>
      <c r="W26" s="103"/>
      <c r="X26" s="103"/>
      <c r="Y26" s="104" t="s">
        <v>39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40</v>
      </c>
      <c r="C27" s="106" t="s">
        <v>41</v>
      </c>
      <c r="D27" s="106"/>
      <c r="E27" s="106"/>
      <c r="F27" s="106"/>
      <c r="G27" s="106"/>
      <c r="H27" s="106"/>
      <c r="I27" s="146">
        <v>386.23426000000001</v>
      </c>
      <c r="J27" s="146"/>
      <c r="K27" s="146"/>
      <c r="L27" s="146"/>
      <c r="M27" s="146"/>
      <c r="N27" s="28"/>
      <c r="O27" s="107" t="s">
        <v>42</v>
      </c>
      <c r="P27" s="108"/>
      <c r="Q27" s="108"/>
      <c r="R27" s="109" t="s">
        <v>43</v>
      </c>
      <c r="S27" s="109"/>
      <c r="T27" s="109"/>
      <c r="U27" s="109"/>
      <c r="V27" s="109"/>
      <c r="W27" s="109"/>
      <c r="X27" s="109"/>
      <c r="Y27" s="110">
        <v>7.4790000000000001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2" t="s">
        <v>76</v>
      </c>
      <c r="D28" s="112"/>
      <c r="E28" s="112"/>
      <c r="F28" s="112"/>
      <c r="G28" s="112"/>
      <c r="H28" s="112"/>
      <c r="I28" s="147">
        <v>197.44158999999999</v>
      </c>
      <c r="J28" s="147"/>
      <c r="K28" s="147"/>
      <c r="L28" s="147"/>
      <c r="M28" s="147"/>
      <c r="N28" s="32"/>
      <c r="O28" s="96" t="s">
        <v>45</v>
      </c>
      <c r="P28" s="97"/>
      <c r="Q28" s="97"/>
      <c r="R28" s="98" t="s">
        <v>46</v>
      </c>
      <c r="S28" s="98"/>
      <c r="T28" s="98"/>
      <c r="U28" s="98"/>
      <c r="V28" s="98"/>
      <c r="W28" s="98"/>
      <c r="X28" s="98"/>
      <c r="Y28" s="80">
        <v>10.555999999999999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2" t="s">
        <v>77</v>
      </c>
      <c r="D29" s="112"/>
      <c r="E29" s="112"/>
      <c r="F29" s="112"/>
      <c r="G29" s="112"/>
      <c r="H29" s="112"/>
      <c r="I29" s="147">
        <f>I30+I31+I32+I33+I34+I35+I36</f>
        <v>729.16221000000007</v>
      </c>
      <c r="J29" s="147"/>
      <c r="K29" s="147"/>
      <c r="L29" s="147"/>
      <c r="M29" s="147"/>
      <c r="N29" s="32"/>
      <c r="O29" s="96" t="s">
        <v>48</v>
      </c>
      <c r="P29" s="97"/>
      <c r="Q29" s="97"/>
      <c r="R29" s="98" t="s">
        <v>49</v>
      </c>
      <c r="S29" s="98"/>
      <c r="T29" s="98"/>
      <c r="U29" s="98"/>
      <c r="V29" s="98"/>
      <c r="W29" s="98"/>
      <c r="X29" s="98"/>
      <c r="Y29" s="80">
        <v>1.2390000000000001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5" t="s">
        <v>78</v>
      </c>
      <c r="D30" s="95"/>
      <c r="E30" s="95"/>
      <c r="F30" s="95"/>
      <c r="G30" s="95"/>
      <c r="H30" s="95"/>
      <c r="I30" s="148">
        <v>183.36784</v>
      </c>
      <c r="J30" s="148"/>
      <c r="K30" s="148"/>
      <c r="L30" s="148"/>
      <c r="M30" s="148"/>
      <c r="N30" s="32"/>
      <c r="O30" s="96" t="s">
        <v>51</v>
      </c>
      <c r="P30" s="97"/>
      <c r="Q30" s="97"/>
      <c r="R30" s="98" t="s">
        <v>55</v>
      </c>
      <c r="S30" s="98"/>
      <c r="T30" s="98"/>
      <c r="U30" s="98"/>
      <c r="V30" s="98"/>
      <c r="W30" s="98"/>
      <c r="X30" s="98"/>
      <c r="Y30" s="80">
        <v>5.5819999999999999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5" t="s">
        <v>53</v>
      </c>
      <c r="D31" s="95"/>
      <c r="E31" s="95"/>
      <c r="F31" s="95"/>
      <c r="G31" s="95"/>
      <c r="H31" s="95"/>
      <c r="I31" s="148">
        <v>121.27048000000001</v>
      </c>
      <c r="J31" s="148"/>
      <c r="K31" s="148"/>
      <c r="L31" s="148"/>
      <c r="M31" s="148"/>
      <c r="N31" s="32"/>
      <c r="O31" s="134" t="s">
        <v>54</v>
      </c>
      <c r="P31" s="135"/>
      <c r="Q31" s="135"/>
      <c r="R31" s="138" t="s">
        <v>58</v>
      </c>
      <c r="S31" s="138"/>
      <c r="T31" s="138"/>
      <c r="U31" s="138"/>
      <c r="V31" s="138"/>
      <c r="W31" s="138"/>
      <c r="X31" s="138"/>
      <c r="Y31" s="139">
        <v>98.146000000000001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5" t="s">
        <v>57</v>
      </c>
      <c r="D32" s="95"/>
      <c r="E32" s="95"/>
      <c r="F32" s="95"/>
      <c r="G32" s="95"/>
      <c r="H32" s="95"/>
      <c r="I32" s="148">
        <v>25.978639999999999</v>
      </c>
      <c r="J32" s="148"/>
      <c r="K32" s="148"/>
      <c r="L32" s="148"/>
      <c r="M32" s="148"/>
      <c r="N32" s="32"/>
      <c r="O32" s="143" t="s">
        <v>79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123.00200000000001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5" t="s">
        <v>60</v>
      </c>
      <c r="D33" s="95"/>
      <c r="E33" s="95"/>
      <c r="F33" s="95"/>
      <c r="G33" s="95"/>
      <c r="H33" s="95"/>
      <c r="I33" s="148">
        <v>118.56847</v>
      </c>
      <c r="J33" s="148"/>
      <c r="K33" s="148"/>
      <c r="L33" s="148"/>
      <c r="M33" s="148"/>
      <c r="N33" s="32"/>
      <c r="O33" s="131" t="s">
        <v>80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0" t="s">
        <v>62</v>
      </c>
      <c r="D34" s="130"/>
      <c r="E34" s="130"/>
      <c r="F34" s="130"/>
      <c r="G34" s="130"/>
      <c r="H34" s="130"/>
      <c r="I34" s="149">
        <v>179.90073000000001</v>
      </c>
      <c r="J34" s="149"/>
      <c r="K34" s="149"/>
      <c r="L34" s="149"/>
      <c r="M34" s="149"/>
      <c r="N34" s="13"/>
      <c r="O34" s="120" t="s">
        <v>88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5" t="s">
        <v>64</v>
      </c>
      <c r="D35" s="95"/>
      <c r="E35" s="95"/>
      <c r="F35" s="95"/>
      <c r="G35" s="95"/>
      <c r="H35" s="95"/>
      <c r="I35" s="148">
        <v>54.97466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5" t="s">
        <v>66</v>
      </c>
      <c r="D36" s="95"/>
      <c r="E36" s="95"/>
      <c r="F36" s="95"/>
      <c r="G36" s="95"/>
      <c r="H36" s="95"/>
      <c r="I36" s="148">
        <v>45.101390000000002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67</v>
      </c>
      <c r="C37" s="126" t="s">
        <v>81</v>
      </c>
      <c r="D37" s="126"/>
      <c r="E37" s="126"/>
      <c r="F37" s="126"/>
      <c r="G37" s="126"/>
      <c r="H37" s="126"/>
      <c r="I37" s="150"/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68</v>
      </c>
      <c r="C38" s="126" t="s">
        <v>82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83</v>
      </c>
      <c r="C39" s="128"/>
      <c r="D39" s="128"/>
      <c r="E39" s="128"/>
      <c r="F39" s="128"/>
      <c r="G39" s="128"/>
      <c r="H39" s="129"/>
      <c r="I39" s="118">
        <f>I27+I28+I29+I37+I38</f>
        <v>1312.83806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84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15.75" customHeight="1" outlineLevel="1" x14ac:dyDescent="0.2">
      <c r="B42" s="11" t="s">
        <v>85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87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2018-02-14T04:46:28Z</cp:lastPrinted>
  <dcterms:modified xsi:type="dcterms:W3CDTF">2020-03-19T02:30:01Z</dcterms:modified>
</cp:coreProperties>
</file>