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45" windowHeight="757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<sst xmlns="http://schemas.openxmlformats.org/spreadsheetml/2006/main" count="92" uniqueCount="90">
  <si>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</si>
  <si>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</si>
  <si>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</si>
  <si>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</si>
  <si>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</si>
  <si>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</si>
  <si>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</si>
  <si>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</si>
  <si>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</si>
  <si>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</si>
  <si>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</si>
  <si>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</si>
  <si>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</si>
  <si>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</si>
  <si>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</si>
  <si>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</si>
  <si>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</si>
  <si>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</si>
  <si>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</si>
  <si>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</si>
  <si>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</si>
  <si>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</si>
  <si>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</si>
  <si>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</si>
  <si>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</si>
  <si>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</si>
  <si>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</si>
  <si>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</si>
  <si>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</si>
  <si>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</si>
  <si>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</si>
  <si>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</si>
  <si>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</si>
  <si>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</si>
  <si>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</si>
  <si>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</si>
  <si>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</si>
  <si>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</si>
  <si>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</si>
  <si>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</si>
  <si>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</si>
  <si>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</si>
  <si>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</si>
  <si>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</si>
  <si>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</si>
  <si>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</si>
  <si>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</si>
  <si>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</si>
  <si>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</si>
  <si>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</si>
  <si>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</si>
  <si>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</si>
  <si>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</si>
  <si>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</si>
  <si>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</si>
  <si>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</si>
  <si>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</si>
  <si>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</si>
  <si>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</si>
  <si>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</si>
  <si>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</si>
  <si>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</si>
  <si>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</si>
  <si>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</si>
  <si>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</si>
  <si>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</si>
  <si>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</si>
  <si>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</si>
  <si>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</si>
  <si>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</si>
  <si>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</si>
  <si>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</si>
  <si>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</si>
  <si>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</si>
  <si>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</si>
  <si>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</si>
  <si>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</si>
  <si>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</si>
  <si>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</si>
  <si>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</si>
  <si>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</si>
  <si>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</si>
  <si>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</si>
  <si>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</si>
  <si>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</si>
  <si>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</si>
  <si>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</si>
  <si>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</si>
  <si>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</si>
  <si>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- 7 шт.
 Ремонт системы ТВС (внутриквартирные) - 57,62 мп
 Ремонт системы ТВС (в подъезде) - 67,5 мп
 Замена автоматических выключателей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</si>
</sst>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89"/>
  <sheetViews>
    <sheetView tabSelected="1" zoomScale="115" zoomScaleNormal="115" workbookViewId="0">
      <selection activeCell="I38" activeCellId="2" sqref="I28:M28 I29:M29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3786.5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1992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32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2145.6999999999998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1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1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476.5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69</v>
      </c>
      <c r="J13" s="130"/>
      <c r="K13" s="130"/>
      <c r="L13" s="130"/>
      <c r="M13" s="130"/>
      <c r="N13" s="6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1164.3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17</v>
      </c>
      <c r="J14" s="133"/>
      <c r="K14" s="133"/>
      <c r="L14" s="133"/>
      <c r="M14" s="133"/>
      <c r="N14" s="7"/>
      <c r="O14" s="132" t="s">
        <v>20</v>
      </c>
      <c r="P14" s="132"/>
      <c r="Q14" s="132"/>
      <c r="R14" s="132"/>
      <c r="S14" s="132"/>
      <c r="T14" s="132"/>
      <c r="U14" s="132"/>
      <c r="V14" s="132"/>
      <c r="W14" s="132"/>
      <c r="X14" s="133">
        <v>91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478.548</v>
      </c>
      <c r="H19" s="92"/>
      <c r="I19" s="112">
        <v>210.11</v>
      </c>
      <c r="J19" s="112"/>
      <c r="K19" s="112"/>
      <c r="L19" s="112"/>
      <c r="M19" s="112"/>
      <c r="N19" s="112"/>
      <c r="O19" s="112"/>
      <c r="P19" s="112">
        <v>237.28</v>
      </c>
      <c r="Q19" s="112"/>
      <c r="R19" s="112"/>
      <c r="S19" s="112"/>
      <c r="T19" s="112"/>
      <c r="U19" s="14">
        <v>31.158000000000001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2078.6260000000002</v>
      </c>
      <c r="H20" s="92"/>
      <c r="I20" s="96">
        <v>1709.97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368.65600000000001</v>
      </c>
      <c r="V20" s="96">
        <v>0</v>
      </c>
      <c r="W20" s="107"/>
      <c r="X20" s="108">
        <v>22.12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2397.9929999999999</v>
      </c>
      <c r="H21" s="92"/>
      <c r="I21" s="96">
        <f>I19+I20-I22</f>
        <v>1791.6499999999999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237.28</v>
      </c>
      <c r="Q21" s="96">
        <f>P19+Q20-Q22</f>
        <v>237.28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369.06300000000005</v>
      </c>
      <c r="V21" s="96">
        <f>V19+V20-V22</f>
        <v>0</v>
      </c>
      <c r="W21" s="107">
        <f>W19+W20-W22</f>
        <v>0</v>
      </c>
      <c r="X21" s="108">
        <v>14.113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159.18100000000001</v>
      </c>
      <c r="H22" s="92"/>
      <c r="I22" s="96">
        <v>128.43</v>
      </c>
      <c r="J22" s="96"/>
      <c r="K22" s="96"/>
      <c r="L22" s="96"/>
      <c r="M22" s="96"/>
      <c r="N22" s="96"/>
      <c r="O22" s="96"/>
      <c r="P22" s="96">
        <v>0</v>
      </c>
      <c r="Q22" s="96"/>
      <c r="R22" s="96"/>
      <c r="S22" s="96"/>
      <c r="T22" s="96"/>
      <c r="U22" s="15">
        <v>30.751000000000001</v>
      </c>
      <c r="V22" s="96">
        <v>0</v>
      </c>
      <c r="W22" s="107"/>
      <c r="X22" s="108">
        <f>X19+X20-X21</f>
        <v>8.0070000000000014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-319.36700000000002</v>
      </c>
      <c r="H23" s="92"/>
      <c r="I23" s="96">
        <f>I22-I19</f>
        <v>-81.680000000000007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-237.28</v>
      </c>
      <c r="Q23" s="96">
        <f>Q22-P19</f>
        <v>-237.28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-0.40700000000000003</v>
      </c>
      <c r="V23" s="97">
        <f>V22-V19</f>
        <v>0</v>
      </c>
      <c r="W23" s="98">
        <f>W22-W19</f>
        <v>0</v>
      </c>
      <c r="X23" s="99">
        <f>X22-X19</f>
        <v>8.0070000000000014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1.153643320154756</v>
      </c>
      <c r="H24" s="95"/>
      <c r="I24" s="102">
        <f>I21/I20</f>
        <v>1.0477669198874833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1.0011040102426112</v>
      </c>
      <c r="V24" s="102"/>
      <c r="W24" s="103"/>
      <c r="X24" s="104">
        <f>X21/X20</f>
        <v>0.6380198915009041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8">
        <v>421.86408999999998</v>
      </c>
      <c r="J27" s="148"/>
      <c r="K27" s="148"/>
      <c r="L27" s="148"/>
      <c r="M27" s="148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6.867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77</v>
      </c>
      <c r="D28" s="90"/>
      <c r="E28" s="90"/>
      <c r="F28" s="90"/>
      <c r="G28" s="90"/>
      <c r="H28" s="90"/>
      <c r="I28" s="149">
        <v>280.95319000000001</v>
      </c>
      <c r="J28" s="149"/>
      <c r="K28" s="149"/>
      <c r="L28" s="149"/>
      <c r="M28" s="149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9.6969999999999992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810.58278000000007</v>
      </c>
      <c r="J29" s="149"/>
      <c r="K29" s="149"/>
      <c r="L29" s="149"/>
      <c r="M29" s="149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1.1379999999999999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79</v>
      </c>
      <c r="D30" s="38"/>
      <c r="E30" s="38"/>
      <c r="F30" s="38"/>
      <c r="G30" s="38"/>
      <c r="H30" s="38"/>
      <c r="I30" s="150">
        <v>163.63568000000001</v>
      </c>
      <c r="J30" s="150"/>
      <c r="K30" s="150"/>
      <c r="L30" s="150"/>
      <c r="M30" s="150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5.1280000000000001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50">
        <v>121.27048000000001</v>
      </c>
      <c r="J31" s="150"/>
      <c r="K31" s="150"/>
      <c r="L31" s="150"/>
      <c r="M31" s="150"/>
      <c r="N31" s="28"/>
      <c r="O31" s="43" t="s">
        <v>54</v>
      </c>
      <c r="P31" s="44"/>
      <c r="Q31" s="44"/>
      <c r="R31" s="47" t="s">
        <v>58</v>
      </c>
      <c r="S31" s="47"/>
      <c r="T31" s="47"/>
      <c r="U31" s="47"/>
      <c r="V31" s="47"/>
      <c r="W31" s="47"/>
      <c r="X31" s="47"/>
      <c r="Y31" s="48">
        <v>101.124</v>
      </c>
      <c r="Z31" s="48"/>
      <c r="AA31" s="48"/>
      <c r="AB31" s="48"/>
      <c r="AC31" s="48"/>
      <c r="AD31" s="4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50">
        <v>46.499659999999999</v>
      </c>
      <c r="J32" s="150"/>
      <c r="K32" s="150"/>
      <c r="L32" s="150"/>
      <c r="M32" s="150"/>
      <c r="N32" s="28"/>
      <c r="O32" s="52" t="s">
        <v>80</v>
      </c>
      <c r="P32" s="53"/>
      <c r="Q32" s="53"/>
      <c r="R32" s="53"/>
      <c r="S32" s="53"/>
      <c r="T32" s="53"/>
      <c r="U32" s="53"/>
      <c r="V32" s="53"/>
      <c r="W32" s="53"/>
      <c r="X32" s="54"/>
      <c r="Y32" s="50">
        <f>SUM(Y27:AD31)</f>
        <v>123.95399999999999</v>
      </c>
      <c r="Z32" s="50"/>
      <c r="AA32" s="50"/>
      <c r="AB32" s="50"/>
      <c r="AC32" s="50"/>
      <c r="AD32" s="51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50">
        <v>77.252970000000005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1">
        <v>199.20500000000001</v>
      </c>
      <c r="J34" s="151"/>
      <c r="K34" s="151"/>
      <c r="L34" s="151"/>
      <c r="M34" s="151"/>
      <c r="N34" s="9"/>
      <c r="O34" s="62" t="s">
        <v>89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50">
        <v>161.81126</v>
      </c>
      <c r="J35" s="150"/>
      <c r="K35" s="150"/>
      <c r="L35" s="150"/>
      <c r="M35" s="150"/>
      <c r="N35" s="28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50">
        <v>40.907730000000001</v>
      </c>
      <c r="J36" s="150"/>
      <c r="K36" s="150"/>
      <c r="L36" s="150"/>
      <c r="M36" s="150"/>
      <c r="N36" s="9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</row>
    <row r="37" spans="2:37" s="8" customFormat="1" ht="36" customHeight="1" x14ac:dyDescent="0.2">
      <c r="B37" s="33" t="s">
        <v>67</v>
      </c>
      <c r="C37" s="68" t="s">
        <v>82</v>
      </c>
      <c r="D37" s="68"/>
      <c r="E37" s="68"/>
      <c r="F37" s="68"/>
      <c r="G37" s="68"/>
      <c r="H37" s="68"/>
      <c r="I37" s="152"/>
      <c r="J37" s="152"/>
      <c r="K37" s="152"/>
      <c r="L37" s="152"/>
      <c r="M37" s="152"/>
      <c r="N37" s="28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4"/>
    </row>
    <row r="38" spans="2:37" s="8" customFormat="1" ht="36" customHeight="1" thickBot="1" x14ac:dyDescent="0.25">
      <c r="B38" s="33" t="s">
        <v>68</v>
      </c>
      <c r="C38" s="68" t="s">
        <v>83</v>
      </c>
      <c r="D38" s="68"/>
      <c r="E38" s="68"/>
      <c r="F38" s="68"/>
      <c r="G38" s="68"/>
      <c r="H38" s="68"/>
      <c r="I38" s="152">
        <v>30.89808</v>
      </c>
      <c r="J38" s="152"/>
      <c r="K38" s="152"/>
      <c r="L38" s="152"/>
      <c r="M38" s="152"/>
      <c r="N38" s="9"/>
      <c r="O38" s="6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4"/>
    </row>
    <row r="39" spans="2:37" s="8" customFormat="1" ht="30" customHeight="1" thickBot="1" x14ac:dyDescent="0.25">
      <c r="B39" s="69" t="s">
        <v>84</v>
      </c>
      <c r="C39" s="70"/>
      <c r="D39" s="70"/>
      <c r="E39" s="70"/>
      <c r="F39" s="70"/>
      <c r="G39" s="70"/>
      <c r="H39" s="71"/>
      <c r="I39" s="60">
        <f>I27+I28+I29+I37+I38</f>
        <v>1544.2981399999999</v>
      </c>
      <c r="J39" s="60"/>
      <c r="K39" s="60"/>
      <c r="L39" s="60"/>
      <c r="M39" s="61"/>
      <c r="N39" s="28"/>
      <c r="O39" s="65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7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6" t="s">
        <v>85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</row>
    <row r="42" spans="2:37" s="34" customFormat="1" ht="15.75" customHeight="1" outlineLevel="1" x14ac:dyDescent="0.2">
      <c r="B42" s="36" t="s">
        <v>86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55" t="s">
        <v>88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2019-03-21T06:59:07Z</cp:lastPrinted>
  <dcterms:modified xsi:type="dcterms:W3CDTF">2020-03-19T03:14:13Z</dcterms:modified>
</cp:coreProperties>
</file>