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45" windowHeight="77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<sst xmlns="http://schemas.openxmlformats.org/spreadsheetml/2006/main" count="92" uniqueCount="89">
  <si>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</si>
  <si>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</si>
  <si>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</si>
  <si>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</si>
  <si>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</si>
  <si>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</si>
  <si>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</si>
  <si>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</si>
  <si>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</si>
  <si>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</si>
  <si>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</si>
  <si>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</si>
  <si>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</si>
  <si>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</si>
  <si>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</si>
  <si>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</si>
  <si>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</si>
  <si>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</si>
  <si>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</si>
  <si>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</si>
  <si>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</si>
  <si>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</si>
  <si>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</si>
  <si>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</si>
  <si>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</si>
  <si>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</si>
  <si>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</si>
  <si>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</si>
  <si>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</si>
  <si>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</si>
  <si>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</si>
  <si>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</si>
  <si>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</si>
  <si>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</si>
  <si>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</si>
  <si>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</si>
  <si>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</si>
  <si>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</si>
  <si>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</si>
  <si>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</si>
  <si>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</si>
  <si>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</si>
  <si>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</si>
  <si>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</si>
  <si>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</si>
  <si>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</si>
  <si>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</si>
  <si>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</si>
  <si>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</si>
  <si>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</si>
  <si>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</si>
  <si>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</si>
  <si>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</si>
  <si>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</si>
  <si>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</si>
  <si>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</si>
  <si>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</si>
  <si>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</si>
  <si>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</si>
  <si>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</si>
  <si>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</si>
  <si>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</si>
  <si>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</si>
  <si>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</si>
  <si>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</si>
  <si>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</si>
  <si>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</si>
  <si>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</si>
  <si>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</si>
  <si>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</si>
  <si>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</si>
  <si>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</si>
  <si>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</si>
  <si>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</si>
  <si>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</si>
  <si>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</si>
  <si>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</si>
  <si>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</si>
  <si>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</si>
  <si>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</si>
  <si>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</si>
  <si>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</si>
  <si>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</si>
  <si>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</si>
  <si>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</si>
  <si>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</si>
  <si>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</si>
  <si>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- 32,42 мп
 Ремонт системы ТВС (разводка) - 15,8 мп
 Замена неисправных уч. эл./сети - 113,5 мп
 Замена автоматических выключателей - 127 шт
 Ремонт, замена щитов - 1 шт
 Замена светильников - 5 шт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</si>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</sst>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м&quot;"/>
    <numFmt numFmtId="165" formatCode="#,##0.000"/>
    <numFmt numFmtId="166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68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14325.4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1993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125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47">
        <v>84</v>
      </c>
      <c r="J10" s="147"/>
      <c r="K10" s="147"/>
      <c r="L10" s="147"/>
      <c r="M10" s="147"/>
      <c r="N10" s="6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48">
        <v>10168.5</v>
      </c>
      <c r="Y10" s="148"/>
      <c r="Z10" s="148"/>
      <c r="AA10" s="148"/>
      <c r="AB10" s="148"/>
      <c r="AC10" s="148"/>
      <c r="AD10" s="148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30">
        <v>93.8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16</v>
      </c>
      <c r="J13" s="132"/>
      <c r="K13" s="132"/>
      <c r="L13" s="132"/>
      <c r="M13" s="132"/>
      <c r="N13" s="5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1536+2527.1</f>
        <v>4063.1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18</v>
      </c>
      <c r="C14" s="116"/>
      <c r="D14" s="116"/>
      <c r="E14" s="116"/>
      <c r="F14" s="116"/>
      <c r="G14" s="116"/>
      <c r="H14" s="116"/>
      <c r="I14" s="117" t="s">
        <v>16</v>
      </c>
      <c r="J14" s="117"/>
      <c r="K14" s="117"/>
      <c r="L14" s="117"/>
      <c r="M14" s="117"/>
      <c r="N14" s="7"/>
      <c r="O14" s="116" t="s">
        <v>19</v>
      </c>
      <c r="P14" s="116"/>
      <c r="Q14" s="116"/>
      <c r="R14" s="116"/>
      <c r="S14" s="116"/>
      <c r="T14" s="116"/>
      <c r="U14" s="116"/>
      <c r="V14" s="116"/>
      <c r="W14" s="116"/>
      <c r="X14" s="117">
        <v>372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21</v>
      </c>
      <c r="C17" s="122" t="s">
        <v>22</v>
      </c>
      <c r="D17" s="122"/>
      <c r="E17" s="122"/>
      <c r="F17" s="122"/>
      <c r="G17" s="122" t="s">
        <v>23</v>
      </c>
      <c r="H17" s="122"/>
      <c r="I17" s="122" t="s">
        <v>24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25</v>
      </c>
      <c r="V17" s="122"/>
      <c r="W17" s="124"/>
      <c r="X17" s="120" t="s">
        <v>69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70</v>
      </c>
      <c r="J18" s="126"/>
      <c r="K18" s="126"/>
      <c r="L18" s="126"/>
      <c r="M18" s="126"/>
      <c r="N18" s="126"/>
      <c r="O18" s="126"/>
      <c r="P18" s="126" t="s">
        <v>71</v>
      </c>
      <c r="Q18" s="126"/>
      <c r="R18" s="126"/>
      <c r="S18" s="126"/>
      <c r="T18" s="126"/>
      <c r="U18" s="16" t="s">
        <v>72</v>
      </c>
      <c r="V18" s="126" t="s">
        <v>73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26</v>
      </c>
      <c r="C19" s="111" t="s">
        <v>28</v>
      </c>
      <c r="D19" s="111"/>
      <c r="E19" s="111"/>
      <c r="F19" s="111"/>
      <c r="G19" s="92">
        <f>I19+P19+U19+V19</f>
        <v>6882.3099999999995</v>
      </c>
      <c r="H19" s="92"/>
      <c r="I19" s="112">
        <v>3550.36</v>
      </c>
      <c r="J19" s="112"/>
      <c r="K19" s="112"/>
      <c r="L19" s="112"/>
      <c r="M19" s="112"/>
      <c r="N19" s="112"/>
      <c r="O19" s="112"/>
      <c r="P19" s="112">
        <v>3331.95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27</v>
      </c>
      <c r="C20" s="91" t="s">
        <v>30</v>
      </c>
      <c r="D20" s="91"/>
      <c r="E20" s="91"/>
      <c r="F20" s="91"/>
      <c r="G20" s="92">
        <f t="shared" ref="G20:G23" si="0">I20+P20+U20+V20</f>
        <v>7836.1959999999999</v>
      </c>
      <c r="H20" s="92"/>
      <c r="I20" s="96">
        <v>7764.6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71.596000000000004</v>
      </c>
      <c r="V20" s="96">
        <v>0</v>
      </c>
      <c r="W20" s="107"/>
      <c r="X20" s="108">
        <v>73.345050000000001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29</v>
      </c>
      <c r="C21" s="91" t="s">
        <v>32</v>
      </c>
      <c r="D21" s="91"/>
      <c r="E21" s="91"/>
      <c r="F21" s="91"/>
      <c r="G21" s="92">
        <f t="shared" si="0"/>
        <v>8777.9459999999999</v>
      </c>
      <c r="H21" s="92"/>
      <c r="I21" s="96">
        <f>I19+I20-I22</f>
        <v>7414.9400000000005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1291.4099999999999</v>
      </c>
      <c r="Q21" s="96">
        <f>P19+Q20-Q22</f>
        <v>3331.95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71.596000000000004</v>
      </c>
      <c r="V21" s="96">
        <f>V19+V20-V22</f>
        <v>0</v>
      </c>
      <c r="W21" s="107">
        <f>W19+W20-W22</f>
        <v>0</v>
      </c>
      <c r="X21" s="108">
        <v>42.544699999999999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31</v>
      </c>
      <c r="C22" s="91" t="s">
        <v>34</v>
      </c>
      <c r="D22" s="91"/>
      <c r="E22" s="91"/>
      <c r="F22" s="91"/>
      <c r="G22" s="92">
        <f t="shared" si="0"/>
        <v>5940.5599999999995</v>
      </c>
      <c r="H22" s="92"/>
      <c r="I22" s="96">
        <v>3900.02</v>
      </c>
      <c r="J22" s="96"/>
      <c r="K22" s="96"/>
      <c r="L22" s="96"/>
      <c r="M22" s="96"/>
      <c r="N22" s="96"/>
      <c r="O22" s="96"/>
      <c r="P22" s="96">
        <v>2040.54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30.800350000000002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33</v>
      </c>
      <c r="C23" s="91" t="s">
        <v>36</v>
      </c>
      <c r="D23" s="91"/>
      <c r="E23" s="91"/>
      <c r="F23" s="91"/>
      <c r="G23" s="92">
        <f t="shared" si="0"/>
        <v>-941.75</v>
      </c>
      <c r="H23" s="92"/>
      <c r="I23" s="96">
        <f>I22-I19</f>
        <v>349.65999999999985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-1291.4099999999999</v>
      </c>
      <c r="Q23" s="96">
        <f>Q22-P19</f>
        <v>-3331.95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30.800350000000002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35</v>
      </c>
      <c r="C24" s="93" t="s">
        <v>37</v>
      </c>
      <c r="D24" s="93"/>
      <c r="E24" s="93"/>
      <c r="F24" s="93"/>
      <c r="G24" s="94">
        <f>G21/G20</f>
        <v>1.1201794850460607</v>
      </c>
      <c r="H24" s="95"/>
      <c r="I24" s="102">
        <f>I21/I20</f>
        <v>0.95496741622234249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</v>
      </c>
      <c r="V24" s="102"/>
      <c r="W24" s="103"/>
      <c r="X24" s="104">
        <f>X21/X20</f>
        <v>0.58006232186084816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70</v>
      </c>
      <c r="D26" s="77"/>
      <c r="E26" s="77"/>
      <c r="F26" s="77"/>
      <c r="G26" s="77"/>
      <c r="H26" s="77"/>
      <c r="I26" s="78" t="s">
        <v>38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74</v>
      </c>
      <c r="S26" s="81"/>
      <c r="T26" s="81"/>
      <c r="U26" s="81"/>
      <c r="V26" s="81"/>
      <c r="W26" s="81"/>
      <c r="X26" s="81"/>
      <c r="Y26" s="82" t="s">
        <v>38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39</v>
      </c>
      <c r="C27" s="85" t="s">
        <v>40</v>
      </c>
      <c r="D27" s="85"/>
      <c r="E27" s="85"/>
      <c r="F27" s="85"/>
      <c r="G27" s="85"/>
      <c r="H27" s="85"/>
      <c r="I27" s="149">
        <v>1550.58457</v>
      </c>
      <c r="J27" s="149"/>
      <c r="K27" s="149"/>
      <c r="L27" s="149"/>
      <c r="M27" s="149"/>
      <c r="N27" s="28"/>
      <c r="O27" s="86" t="s">
        <v>41</v>
      </c>
      <c r="P27" s="87"/>
      <c r="Q27" s="87"/>
      <c r="R27" s="88" t="s">
        <v>42</v>
      </c>
      <c r="S27" s="88"/>
      <c r="T27" s="88"/>
      <c r="U27" s="88"/>
      <c r="V27" s="88"/>
      <c r="W27" s="88"/>
      <c r="X27" s="88"/>
      <c r="Y27" s="89">
        <v>18.183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4" t="s">
        <v>75</v>
      </c>
      <c r="D28" s="84"/>
      <c r="E28" s="84"/>
      <c r="F28" s="84"/>
      <c r="G28" s="84"/>
      <c r="H28" s="84"/>
      <c r="I28" s="150">
        <v>490.16761000000002</v>
      </c>
      <c r="J28" s="150"/>
      <c r="K28" s="150"/>
      <c r="L28" s="150"/>
      <c r="M28" s="150"/>
      <c r="N28" s="32"/>
      <c r="O28" s="67" t="s">
        <v>44</v>
      </c>
      <c r="P28" s="68"/>
      <c r="Q28" s="68"/>
      <c r="R28" s="69" t="s">
        <v>45</v>
      </c>
      <c r="S28" s="69"/>
      <c r="T28" s="69"/>
      <c r="U28" s="69"/>
      <c r="V28" s="69"/>
      <c r="W28" s="69"/>
      <c r="X28" s="69"/>
      <c r="Y28" s="70">
        <v>25.66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4" t="s">
        <v>76</v>
      </c>
      <c r="D29" s="84"/>
      <c r="E29" s="84"/>
      <c r="F29" s="84"/>
      <c r="G29" s="84"/>
      <c r="H29" s="84"/>
      <c r="I29" s="150">
        <f>I30+I31+I32+I33+I34+I35+I36</f>
        <v>2664.9421500000003</v>
      </c>
      <c r="J29" s="150"/>
      <c r="K29" s="150"/>
      <c r="L29" s="150"/>
      <c r="M29" s="150"/>
      <c r="N29" s="32"/>
      <c r="O29" s="67" t="s">
        <v>47</v>
      </c>
      <c r="P29" s="68"/>
      <c r="Q29" s="68"/>
      <c r="R29" s="69" t="s">
        <v>48</v>
      </c>
      <c r="S29" s="69"/>
      <c r="T29" s="69"/>
      <c r="U29" s="69"/>
      <c r="V29" s="69"/>
      <c r="W29" s="69"/>
      <c r="X29" s="69"/>
      <c r="Y29" s="70">
        <v>3.0110000000000001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77</v>
      </c>
      <c r="D30" s="45"/>
      <c r="E30" s="45"/>
      <c r="F30" s="45"/>
      <c r="G30" s="45"/>
      <c r="H30" s="45"/>
      <c r="I30" s="151">
        <v>622.66736000000003</v>
      </c>
      <c r="J30" s="151"/>
      <c r="K30" s="151"/>
      <c r="L30" s="151"/>
      <c r="M30" s="151"/>
      <c r="N30" s="32"/>
      <c r="O30" s="67" t="s">
        <v>50</v>
      </c>
      <c r="P30" s="68"/>
      <c r="Q30" s="68"/>
      <c r="R30" s="69" t="s">
        <v>54</v>
      </c>
      <c r="S30" s="69"/>
      <c r="T30" s="69"/>
      <c r="U30" s="69"/>
      <c r="V30" s="69"/>
      <c r="W30" s="69"/>
      <c r="X30" s="69"/>
      <c r="Y30" s="70">
        <v>13.571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151">
        <v>441.08192000000003</v>
      </c>
      <c r="J31" s="151"/>
      <c r="K31" s="151"/>
      <c r="L31" s="151"/>
      <c r="M31" s="151"/>
      <c r="N31" s="32"/>
      <c r="O31" s="72" t="s">
        <v>53</v>
      </c>
      <c r="P31" s="73"/>
      <c r="Q31" s="73"/>
      <c r="R31" s="74" t="s">
        <v>57</v>
      </c>
      <c r="S31" s="74"/>
      <c r="T31" s="74"/>
      <c r="U31" s="74"/>
      <c r="V31" s="74"/>
      <c r="W31" s="74"/>
      <c r="X31" s="74"/>
      <c r="Y31" s="75">
        <v>335.57299999999998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151">
        <v>104.20116</v>
      </c>
      <c r="J32" s="151"/>
      <c r="K32" s="151"/>
      <c r="L32" s="151"/>
      <c r="M32" s="151"/>
      <c r="N32" s="32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395.99799999999999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151">
        <v>417.75876</v>
      </c>
      <c r="J33" s="151"/>
      <c r="K33" s="151"/>
      <c r="L33" s="151"/>
      <c r="M33" s="151"/>
      <c r="N33" s="32"/>
      <c r="O33" s="52" t="s">
        <v>79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1" t="s">
        <v>61</v>
      </c>
      <c r="D34" s="51"/>
      <c r="E34" s="51"/>
      <c r="F34" s="51"/>
      <c r="G34" s="51"/>
      <c r="H34" s="51"/>
      <c r="I34" s="152">
        <v>780.57168000000001</v>
      </c>
      <c r="J34" s="152"/>
      <c r="K34" s="152"/>
      <c r="L34" s="152"/>
      <c r="M34" s="152"/>
      <c r="N34" s="13"/>
      <c r="O34" s="55" t="s">
        <v>87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151">
        <v>152.70312000000001</v>
      </c>
      <c r="J35" s="151"/>
      <c r="K35" s="151"/>
      <c r="L35" s="151"/>
      <c r="M35" s="151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151">
        <v>145.95814999999999</v>
      </c>
      <c r="J36" s="151"/>
      <c r="K36" s="151"/>
      <c r="L36" s="151"/>
      <c r="M36" s="151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66</v>
      </c>
      <c r="C37" s="61" t="s">
        <v>80</v>
      </c>
      <c r="D37" s="61"/>
      <c r="E37" s="61"/>
      <c r="F37" s="61"/>
      <c r="G37" s="61"/>
      <c r="H37" s="61"/>
      <c r="I37" s="153"/>
      <c r="J37" s="153"/>
      <c r="K37" s="153"/>
      <c r="L37" s="153"/>
      <c r="M37" s="153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67</v>
      </c>
      <c r="C38" s="61" t="s">
        <v>81</v>
      </c>
      <c r="D38" s="61"/>
      <c r="E38" s="61"/>
      <c r="F38" s="61"/>
      <c r="G38" s="61"/>
      <c r="H38" s="61"/>
      <c r="I38" s="153">
        <v>0</v>
      </c>
      <c r="J38" s="153"/>
      <c r="K38" s="153"/>
      <c r="L38" s="153"/>
      <c r="M38" s="153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82</v>
      </c>
      <c r="C39" s="63"/>
      <c r="D39" s="63"/>
      <c r="E39" s="63"/>
      <c r="F39" s="63"/>
      <c r="G39" s="63"/>
      <c r="H39" s="64"/>
      <c r="I39" s="65">
        <f>I27+I28+I29+I37+I38</f>
        <v>4705.6943300000003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24" customHeight="1" outlineLevel="1" x14ac:dyDescent="0.2">
      <c r="B42" s="11" t="s">
        <v>84</v>
      </c>
      <c r="C42" s="40" t="s">
        <v>88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2018-02-14T04:36:43Z</cp:lastPrinted>
  <dcterms:modified xsi:type="dcterms:W3CDTF">2020-03-18T12:02:16Z</dcterms:modified>
</cp:coreProperties>
</file>