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685" windowHeight="85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G23" i="1" s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1" i="1" l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<sst xmlns="http://schemas.openxmlformats.org/spreadsheetml/2006/main" count="92" uniqueCount="89">
  <si>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</si>
  <si>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</si>
  <si>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</si>
  <si>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</si>
  <si>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</si>
  <si>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</si>
  <si>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</si>
  <si>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</si>
  <si>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</si>
  <si>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</si>
  <si>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</si>
  <si>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</si>
  <si>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</si>
  <si>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</si>
  <si>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</si>
  <si>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</si>
  <si>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</si>
  <si>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</si>
  <si>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</si>
  <si>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</si>
  <si>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</si>
  <si>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</si>
  <si>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</si>
  <si>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</si>
  <si>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</si>
  <si>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</si>
  <si>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</si>
  <si>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</si>
  <si>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</si>
  <si>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</si>
  <si>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</si>
  <si>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</si>
  <si>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</si>
  <si>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</si>
  <si>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</si>
  <si>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</si>
  <si>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</si>
  <si>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</si>
  <si>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</si>
  <si>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</si>
  <si>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</si>
  <si>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</si>
  <si>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</si>
  <si>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</si>
  <si>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</si>
  <si>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</si>
  <si>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</si>
  <si>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</si>
  <si>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</si>
  <si>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</si>
  <si>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</si>
  <si>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</si>
  <si>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</si>
  <si>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</si>
  <si>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</si>
  <si>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</si>
  <si>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</si>
  <si>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</si>
  <si>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</si>
  <si>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</si>
  <si>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</si>
  <si>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</si>
  <si>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</si>
  <si>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</si>
  <si>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</si>
  <si>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</si>
  <si>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</si>
  <si>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</si>
  <si>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</si>
  <si>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</si>
  <si>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</si>
  <si>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</si>
  <si>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</si>
  <si>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</si>
  <si>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</si>
  <si>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</si>
  <si>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</si>
  <si>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</si>
  <si>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</si>
  <si>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</si>
  <si>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</si>
  <si>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</si>
  <si>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</si>
  <si>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</si>
  <si>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</si>
  <si>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</si>
  <si>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</si>
  <si>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</si>
  <si>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- 6 шт.
 Ремонт системы ТВС (внутриквартирные) - 3,15 мп
 Ремонт системы ТВС (разводка) - 0,5 мп
 Ремонт теплоизоляции трубопровода - 4 мп
 Замена неисправных уч. эл./сети - 2 мп
 Замена автоматических выключателей - 7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</si>
</sst>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29" activeCellId="1" sqref="I28:M28 I29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8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10079.400000000001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1985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105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6668.6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6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3410.8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17</v>
      </c>
      <c r="J14" s="64"/>
      <c r="K14" s="64"/>
      <c r="L14" s="64"/>
      <c r="M14" s="64"/>
      <c r="N14" s="7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240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2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27</v>
      </c>
      <c r="C19" s="75" t="s">
        <v>29</v>
      </c>
      <c r="D19" s="75"/>
      <c r="E19" s="75"/>
      <c r="F19" s="75"/>
      <c r="G19" s="76">
        <f>I19+P19+U19+V19</f>
        <v>3264.37</v>
      </c>
      <c r="H19" s="76"/>
      <c r="I19" s="78">
        <v>1510.9</v>
      </c>
      <c r="J19" s="78"/>
      <c r="K19" s="78"/>
      <c r="L19" s="78"/>
      <c r="M19" s="78"/>
      <c r="N19" s="78"/>
      <c r="O19" s="78"/>
      <c r="P19" s="78">
        <v>1753.47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5214.6099999999997</v>
      </c>
      <c r="H20" s="76"/>
      <c r="I20" s="82">
        <v>5214.6099999999997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99.513000000000005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30</v>
      </c>
      <c r="C21" s="77" t="s">
        <v>33</v>
      </c>
      <c r="D21" s="77"/>
      <c r="E21" s="77"/>
      <c r="F21" s="77"/>
      <c r="G21" s="76">
        <f t="shared" si="0"/>
        <v>6255.78</v>
      </c>
      <c r="H21" s="76"/>
      <c r="I21" s="82">
        <f>I19+I20-I22</f>
        <v>5339.5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916.28</v>
      </c>
      <c r="Q21" s="82">
        <f>P19+Q20-Q22</f>
        <v>1753.47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67.206999999999994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32</v>
      </c>
      <c r="C22" s="77" t="s">
        <v>35</v>
      </c>
      <c r="D22" s="77"/>
      <c r="E22" s="77"/>
      <c r="F22" s="77"/>
      <c r="G22" s="76">
        <f t="shared" si="0"/>
        <v>2223.1999999999998</v>
      </c>
      <c r="H22" s="76"/>
      <c r="I22" s="82">
        <v>1386.01</v>
      </c>
      <c r="J22" s="82"/>
      <c r="K22" s="82"/>
      <c r="L22" s="82"/>
      <c r="M22" s="82"/>
      <c r="N22" s="82"/>
      <c r="O22" s="82"/>
      <c r="P22" s="82">
        <v>837.19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32.306000000000012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34</v>
      </c>
      <c r="C23" s="77" t="s">
        <v>37</v>
      </c>
      <c r="D23" s="77"/>
      <c r="E23" s="77"/>
      <c r="F23" s="77"/>
      <c r="G23" s="76">
        <f t="shared" si="0"/>
        <v>-1041.17</v>
      </c>
      <c r="H23" s="76"/>
      <c r="I23" s="82">
        <f>I22-I19</f>
        <v>-124.8900000000001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-916.28</v>
      </c>
      <c r="Q23" s="82">
        <f>Q22-P19</f>
        <v>-1753.47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32.306000000000012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36</v>
      </c>
      <c r="C24" s="87" t="s">
        <v>38</v>
      </c>
      <c r="D24" s="87"/>
      <c r="E24" s="87"/>
      <c r="F24" s="87"/>
      <c r="G24" s="88">
        <f>G21/G20</f>
        <v>1.1996640208951388</v>
      </c>
      <c r="H24" s="89"/>
      <c r="I24" s="95">
        <f>I21/I20</f>
        <v>1.0239500173550851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0.67535899832182722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47">
        <v>933.89846</v>
      </c>
      <c r="J27" s="147"/>
      <c r="K27" s="147"/>
      <c r="L27" s="147"/>
      <c r="M27" s="147"/>
      <c r="N27" s="24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19.154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76</v>
      </c>
      <c r="D28" s="38"/>
      <c r="E28" s="38"/>
      <c r="F28" s="38"/>
      <c r="G28" s="38"/>
      <c r="H28" s="38"/>
      <c r="I28" s="148">
        <v>251.20687000000001</v>
      </c>
      <c r="J28" s="148"/>
      <c r="K28" s="148"/>
      <c r="L28" s="148"/>
      <c r="M28" s="148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27.026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77</v>
      </c>
      <c r="D29" s="38"/>
      <c r="E29" s="38"/>
      <c r="F29" s="38"/>
      <c r="G29" s="38"/>
      <c r="H29" s="38"/>
      <c r="I29" s="148">
        <f>I30+I31+I32+I33+I34+I35+I36</f>
        <v>1802.2739700000002</v>
      </c>
      <c r="J29" s="148"/>
      <c r="K29" s="148"/>
      <c r="L29" s="148"/>
      <c r="M29" s="148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3.1720000000000002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3" t="s">
        <v>78</v>
      </c>
      <c r="D30" s="113"/>
      <c r="E30" s="113"/>
      <c r="F30" s="113"/>
      <c r="G30" s="113"/>
      <c r="H30" s="113"/>
      <c r="I30" s="149">
        <v>431.80329999999998</v>
      </c>
      <c r="J30" s="149"/>
      <c r="K30" s="149"/>
      <c r="L30" s="149"/>
      <c r="M30" s="149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14.292999999999999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3" t="s">
        <v>53</v>
      </c>
      <c r="D31" s="113"/>
      <c r="E31" s="113"/>
      <c r="F31" s="113"/>
      <c r="G31" s="113"/>
      <c r="H31" s="113"/>
      <c r="I31" s="149">
        <v>341.00925000000001</v>
      </c>
      <c r="J31" s="149"/>
      <c r="K31" s="149"/>
      <c r="L31" s="149"/>
      <c r="M31" s="149"/>
      <c r="N31" s="28"/>
      <c r="O31" s="114" t="s">
        <v>54</v>
      </c>
      <c r="P31" s="115"/>
      <c r="Q31" s="115"/>
      <c r="R31" s="116" t="s">
        <v>58</v>
      </c>
      <c r="S31" s="116"/>
      <c r="T31" s="116"/>
      <c r="U31" s="116"/>
      <c r="V31" s="116"/>
      <c r="W31" s="116"/>
      <c r="X31" s="116"/>
      <c r="Y31" s="117">
        <v>281.99599999999998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3" t="s">
        <v>57</v>
      </c>
      <c r="D32" s="113"/>
      <c r="E32" s="113"/>
      <c r="F32" s="113"/>
      <c r="G32" s="113"/>
      <c r="H32" s="113"/>
      <c r="I32" s="149">
        <v>81.358009999999993</v>
      </c>
      <c r="J32" s="149"/>
      <c r="K32" s="149"/>
      <c r="L32" s="149"/>
      <c r="M32" s="149"/>
      <c r="N32" s="28"/>
      <c r="O32" s="128" t="s">
        <v>79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345.64099999999996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3" t="s">
        <v>60</v>
      </c>
      <c r="D33" s="113"/>
      <c r="E33" s="113"/>
      <c r="F33" s="113"/>
      <c r="G33" s="113"/>
      <c r="H33" s="113"/>
      <c r="I33" s="149">
        <v>208.53455</v>
      </c>
      <c r="J33" s="149"/>
      <c r="K33" s="149"/>
      <c r="L33" s="149"/>
      <c r="M33" s="149"/>
      <c r="N33" s="28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1" t="s">
        <v>62</v>
      </c>
      <c r="D34" s="131"/>
      <c r="E34" s="131"/>
      <c r="F34" s="131"/>
      <c r="G34" s="131"/>
      <c r="H34" s="131"/>
      <c r="I34" s="150">
        <v>515.45749999999998</v>
      </c>
      <c r="J34" s="150"/>
      <c r="K34" s="150"/>
      <c r="L34" s="150"/>
      <c r="M34" s="150"/>
      <c r="N34" s="9"/>
      <c r="O34" s="135" t="s">
        <v>88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3" t="s">
        <v>64</v>
      </c>
      <c r="D35" s="113"/>
      <c r="E35" s="113"/>
      <c r="F35" s="113"/>
      <c r="G35" s="113"/>
      <c r="H35" s="113"/>
      <c r="I35" s="149">
        <v>116.08015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3" t="s">
        <v>66</v>
      </c>
      <c r="D36" s="113"/>
      <c r="E36" s="113"/>
      <c r="F36" s="113"/>
      <c r="G36" s="113"/>
      <c r="H36" s="113"/>
      <c r="I36" s="149">
        <v>108.03121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67</v>
      </c>
      <c r="C37" s="141" t="s">
        <v>81</v>
      </c>
      <c r="D37" s="141"/>
      <c r="E37" s="141"/>
      <c r="F37" s="141"/>
      <c r="G37" s="141"/>
      <c r="H37" s="141"/>
      <c r="I37" s="151"/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68</v>
      </c>
      <c r="C38" s="141" t="s">
        <v>82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83</v>
      </c>
      <c r="C39" s="143"/>
      <c r="D39" s="143"/>
      <c r="E39" s="143"/>
      <c r="F39" s="143"/>
      <c r="G39" s="143"/>
      <c r="H39" s="144"/>
      <c r="I39" s="145">
        <f>I27+I28+I29+I37+I38</f>
        <v>2987.3793000000005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2019-03-22T02:02:11Z</cp:lastPrinted>
  <dcterms:modified xsi:type="dcterms:W3CDTF">2020-03-19T04:11:08Z</dcterms:modified>
</cp:coreProperties>
</file>