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5855" windowHeight="852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<sst xmlns="http://schemas.openxmlformats.org/spreadsheetml/2006/main" count="91" uniqueCount="89">
  <si>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</si>
  <si>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</si>
  <si>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</si>
  <si>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</si>
  <si>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</si>
  <si>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</si>
  <si>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</si>
  <si>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</si>
  <si>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</si>
  <si>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</si>
  <si>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</si>
  <si>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</si>
  <si>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</si>
  <si>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</si>
  <si>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</si>
  <si>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</si>
  <si>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</si>
  <si>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</si>
  <si>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</si>
  <si>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</si>
  <si>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</si>
  <si>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</si>
  <si>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</si>
  <si>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</si>
  <si>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</si>
  <si>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</si>
  <si>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</si>
  <si>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</si>
  <si>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</si>
  <si>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</si>
  <si>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</si>
  <si>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</si>
  <si>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</si>
  <si>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</si>
  <si>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</si>
  <si>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</si>
  <si>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</si>
  <si>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</si>
  <si>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</si>
  <si>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</si>
  <si>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</si>
  <si>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</si>
  <si>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</si>
  <si>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</si>
  <si>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</si>
  <si>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</si>
  <si>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</si>
  <si>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</si>
  <si>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</si>
  <si>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</si>
  <si>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</si>
  <si>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</si>
  <si>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</si>
  <si>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</si>
  <si>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</si>
  <si>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</si>
  <si>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</si>
  <si>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</si>
  <si>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</si>
  <si>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</si>
  <si>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</si>
  <si>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</si>
  <si>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</si>
  <si>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</si>
  <si>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</si>
  <si>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</si>
  <si>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</si>
  <si>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</si>
  <si>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</si>
  <si>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</si>
  <si>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</si>
  <si>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</si>
  <si>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</si>
  <si>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</si>
  <si>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</si>
  <si>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</si>
  <si>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</si>
  <si>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</si>
  <si>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</si>
  <si>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</si>
  <si>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</si>
  <si>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</si>
  <si>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</si>
  <si>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</si>
  <si>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</si>
  <si>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</si>
  <si>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</si>
  <si>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</si>
  <si>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- 11,2 мп
 Ремонт дверных конструкций - 16 шт.
 Ремонт системы ТВС (внутриквартирные) - 2,7 мп
 Ремонт системы ТВС (разводка) - 2,67 мп
 Замена неисправных уч. эл./сети - 29,5 мп
 Замена автоматических выключателей - 61 шт
 Ремонт, замена щитов - 4 шт
 Замена светильников - 3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</si>
</sst>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&quot;копэ-н&quot;"/>
    <numFmt numFmtId="166" formatCode="0.0"/>
    <numFmt numFmtId="167" formatCode="0.000"/>
    <numFmt numFmtId="168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8" fontId="8" fillId="2" borderId="15" xfId="0" applyNumberFormat="1" applyFont="1" applyFill="1" applyBorder="1" applyAlignment="1">
      <alignment horizontal="center" vertical="center" wrapText="1"/>
    </xf>
    <xf numFmtId="168" fontId="5" fillId="2" borderId="61" xfId="0" applyNumberFormat="1" applyFont="1" applyFill="1" applyBorder="1" applyAlignment="1">
      <alignment horizontal="center" vertical="center"/>
    </xf>
    <xf numFmtId="168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8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8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8" fontId="5" fillId="2" borderId="48" xfId="0" applyNumberFormat="1" applyFont="1" applyFill="1" applyBorder="1" applyAlignment="1">
      <alignment horizontal="center" vertical="center" wrapText="1"/>
    </xf>
    <xf numFmtId="168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7" fontId="6" fillId="2" borderId="56" xfId="0" applyNumberFormat="1" applyFont="1" applyFill="1" applyBorder="1" applyAlignment="1">
      <alignment horizontal="center" vertical="center"/>
    </xf>
    <xf numFmtId="167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8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8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8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168" fontId="6" fillId="2" borderId="40" xfId="0" applyNumberFormat="1" applyFont="1" applyFill="1" applyBorder="1" applyAlignment="1">
      <alignment horizontal="center" vertical="center"/>
    </xf>
    <xf numFmtId="168" fontId="6" fillId="2" borderId="41" xfId="0" applyNumberFormat="1" applyFont="1" applyFill="1" applyBorder="1" applyAlignment="1">
      <alignment horizontal="center" vertical="center"/>
    </xf>
    <xf numFmtId="168" fontId="5" fillId="2" borderId="42" xfId="0" applyNumberFormat="1" applyFont="1" applyFill="1" applyBorder="1" applyAlignment="1">
      <alignment horizontal="center" vertical="center"/>
    </xf>
    <xf numFmtId="168" fontId="5" fillId="2" borderId="43" xfId="0" applyNumberFormat="1" applyFont="1" applyFill="1" applyBorder="1" applyAlignment="1">
      <alignment horizontal="center" vertical="center"/>
    </xf>
    <xf numFmtId="168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center" vertical="center"/>
    </xf>
    <xf numFmtId="168" fontId="5" fillId="2" borderId="39" xfId="0" applyNumberFormat="1" applyFont="1" applyFill="1" applyBorder="1" applyAlignment="1">
      <alignment horizontal="center" vertical="center"/>
    </xf>
    <xf numFmtId="168" fontId="5" fillId="2" borderId="37" xfId="0" applyNumberFormat="1" applyFont="1" applyFill="1" applyBorder="1" applyAlignment="1">
      <alignment horizontal="center" vertical="center"/>
    </xf>
    <xf numFmtId="168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6" xfId="0" applyNumberFormat="1" applyFont="1" applyFill="1" applyBorder="1" applyAlignment="1">
      <alignment horizontal="center" vertical="center"/>
    </xf>
    <xf numFmtId="168" fontId="5" fillId="2" borderId="34" xfId="0" applyNumberFormat="1" applyFont="1" applyFill="1" applyBorder="1" applyAlignment="1">
      <alignment horizontal="center" vertical="center"/>
    </xf>
    <xf numFmtId="168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31" zoomScale="115" zoomScaleNormal="115" workbookViewId="0">
      <selection activeCell="AF34" sqref="AF34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8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69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5</v>
      </c>
      <c r="P7" s="146"/>
      <c r="Q7" s="146"/>
      <c r="R7" s="146"/>
      <c r="S7" s="146"/>
      <c r="T7" s="146"/>
      <c r="U7" s="146"/>
      <c r="V7" s="147">
        <f>X10+X12+X13</f>
        <v>6633.1</v>
      </c>
      <c r="W7" s="147"/>
      <c r="X7" s="147"/>
      <c r="Y7" s="148" t="s">
        <v>6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7</v>
      </c>
      <c r="C9" s="150"/>
      <c r="D9" s="150"/>
      <c r="E9" s="150"/>
      <c r="F9" s="150"/>
      <c r="G9" s="150"/>
      <c r="H9" s="150"/>
      <c r="I9" s="151">
        <v>1993</v>
      </c>
      <c r="J9" s="151"/>
      <c r="K9" s="151"/>
      <c r="L9" s="151"/>
      <c r="M9" s="151"/>
      <c r="N9" s="5"/>
      <c r="O9" s="150" t="s">
        <v>8</v>
      </c>
      <c r="P9" s="150"/>
      <c r="Q9" s="150"/>
      <c r="R9" s="150"/>
      <c r="S9" s="150"/>
      <c r="T9" s="150"/>
      <c r="U9" s="150"/>
      <c r="V9" s="150"/>
      <c r="W9" s="150"/>
      <c r="X9" s="151">
        <v>64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4" t="s">
        <v>9</v>
      </c>
      <c r="C10" s="134"/>
      <c r="D10" s="134"/>
      <c r="E10" s="134"/>
      <c r="F10" s="134"/>
      <c r="G10" s="134"/>
      <c r="H10" s="134"/>
      <c r="I10" s="152">
        <v>84</v>
      </c>
      <c r="J10" s="152"/>
      <c r="K10" s="152"/>
      <c r="L10" s="152"/>
      <c r="M10" s="152"/>
      <c r="N10" s="5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53">
        <v>4224.5</v>
      </c>
      <c r="Y10" s="153"/>
      <c r="Z10" s="153"/>
      <c r="AA10" s="153"/>
      <c r="AB10" s="153"/>
      <c r="AC10" s="153"/>
      <c r="AD10" s="153"/>
    </row>
    <row r="11" spans="2:30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2</v>
      </c>
      <c r="J11" s="133"/>
      <c r="K11" s="133"/>
      <c r="L11" s="133"/>
      <c r="M11" s="133"/>
      <c r="N11" s="5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1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9</v>
      </c>
      <c r="J12" s="133"/>
      <c r="K12" s="133"/>
      <c r="L12" s="133"/>
      <c r="M12" s="133"/>
      <c r="N12" s="5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467.8</v>
      </c>
      <c r="Y12" s="135"/>
      <c r="Z12" s="135"/>
      <c r="AA12" s="135"/>
      <c r="AB12" s="135"/>
      <c r="AC12" s="135"/>
      <c r="AD12" s="135"/>
    </row>
    <row r="13" spans="2:30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16</v>
      </c>
      <c r="J13" s="137"/>
      <c r="K13" s="137"/>
      <c r="L13" s="137"/>
      <c r="M13" s="137"/>
      <c r="N13" s="7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8">
        <v>1940.8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1" t="s">
        <v>18</v>
      </c>
      <c r="C14" s="121"/>
      <c r="D14" s="121"/>
      <c r="E14" s="121"/>
      <c r="F14" s="121"/>
      <c r="G14" s="121"/>
      <c r="H14" s="121"/>
      <c r="I14" s="122" t="s">
        <v>19</v>
      </c>
      <c r="J14" s="122"/>
      <c r="K14" s="122"/>
      <c r="L14" s="122"/>
      <c r="M14" s="122"/>
      <c r="N14" s="6"/>
      <c r="O14" s="121" t="s">
        <v>20</v>
      </c>
      <c r="P14" s="121"/>
      <c r="Q14" s="121"/>
      <c r="R14" s="121"/>
      <c r="S14" s="121"/>
      <c r="T14" s="121"/>
      <c r="U14" s="121"/>
      <c r="V14" s="121"/>
      <c r="W14" s="121"/>
      <c r="X14" s="122">
        <v>154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3" t="s">
        <v>21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1" customFormat="1" ht="21.95" customHeight="1" x14ac:dyDescent="0.2">
      <c r="A17" s="8"/>
      <c r="B17" s="125" t="s">
        <v>22</v>
      </c>
      <c r="C17" s="127" t="s">
        <v>23</v>
      </c>
      <c r="D17" s="127"/>
      <c r="E17" s="127"/>
      <c r="F17" s="127"/>
      <c r="G17" s="127" t="s">
        <v>24</v>
      </c>
      <c r="H17" s="127"/>
      <c r="I17" s="127" t="s">
        <v>25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26</v>
      </c>
      <c r="V17" s="127"/>
      <c r="W17" s="129"/>
      <c r="X17" s="125" t="s">
        <v>70</v>
      </c>
      <c r="Y17" s="127"/>
      <c r="Z17" s="127"/>
      <c r="AA17" s="127"/>
      <c r="AB17" s="127"/>
      <c r="AC17" s="127"/>
      <c r="AD17" s="129"/>
    </row>
    <row r="18" spans="1:37" s="11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71</v>
      </c>
      <c r="J18" s="131"/>
      <c r="K18" s="131"/>
      <c r="L18" s="131"/>
      <c r="M18" s="131"/>
      <c r="N18" s="131"/>
      <c r="O18" s="131"/>
      <c r="P18" s="131" t="s">
        <v>72</v>
      </c>
      <c r="Q18" s="131"/>
      <c r="R18" s="131"/>
      <c r="S18" s="131"/>
      <c r="T18" s="131"/>
      <c r="U18" s="12" t="s">
        <v>73</v>
      </c>
      <c r="V18" s="131" t="s">
        <v>74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1" customFormat="1" ht="18.75" customHeight="1" x14ac:dyDescent="0.2">
      <c r="A19" s="8"/>
      <c r="B19" s="13" t="s">
        <v>27</v>
      </c>
      <c r="C19" s="116" t="s">
        <v>29</v>
      </c>
      <c r="D19" s="116"/>
      <c r="E19" s="116"/>
      <c r="F19" s="116"/>
      <c r="G19" s="97">
        <f>I19+P19+U19+V19</f>
        <v>1464.96</v>
      </c>
      <c r="H19" s="97"/>
      <c r="I19" s="117">
        <v>829.03</v>
      </c>
      <c r="J19" s="117"/>
      <c r="K19" s="117"/>
      <c r="L19" s="117"/>
      <c r="M19" s="117"/>
      <c r="N19" s="117"/>
      <c r="O19" s="117"/>
      <c r="P19" s="117">
        <v>635.92999999999995</v>
      </c>
      <c r="Q19" s="117"/>
      <c r="R19" s="117"/>
      <c r="S19" s="117"/>
      <c r="T19" s="117"/>
      <c r="U19" s="14">
        <v>0</v>
      </c>
      <c r="V19" s="117">
        <v>0</v>
      </c>
      <c r="W19" s="118"/>
      <c r="X19" s="119">
        <v>0</v>
      </c>
      <c r="Y19" s="97"/>
      <c r="Z19" s="97"/>
      <c r="AA19" s="97"/>
      <c r="AB19" s="97"/>
      <c r="AC19" s="97"/>
      <c r="AD19" s="120"/>
    </row>
    <row r="20" spans="1:37" s="11" customFormat="1" ht="18.75" customHeight="1" x14ac:dyDescent="0.2">
      <c r="A20" s="8"/>
      <c r="B20" s="13" t="s">
        <v>28</v>
      </c>
      <c r="C20" s="96" t="s">
        <v>31</v>
      </c>
      <c r="D20" s="96"/>
      <c r="E20" s="96"/>
      <c r="F20" s="96"/>
      <c r="G20" s="97">
        <f t="shared" ref="G20:G23" si="0">I20+P20+U20+V20</f>
        <v>3633.4839999999999</v>
      </c>
      <c r="H20" s="97"/>
      <c r="I20" s="101">
        <v>3280.66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5">
        <v>352.82400000000001</v>
      </c>
      <c r="V20" s="101">
        <v>0</v>
      </c>
      <c r="W20" s="112"/>
      <c r="X20" s="113">
        <v>35.061</v>
      </c>
      <c r="Y20" s="114"/>
      <c r="Z20" s="114"/>
      <c r="AA20" s="114"/>
      <c r="AB20" s="114"/>
      <c r="AC20" s="114"/>
      <c r="AD20" s="115"/>
    </row>
    <row r="21" spans="1:37" s="11" customFormat="1" ht="18.75" customHeight="1" x14ac:dyDescent="0.2">
      <c r="A21" s="8"/>
      <c r="B21" s="16" t="s">
        <v>30</v>
      </c>
      <c r="C21" s="96" t="s">
        <v>33</v>
      </c>
      <c r="D21" s="96"/>
      <c r="E21" s="96"/>
      <c r="F21" s="96"/>
      <c r="G21" s="97">
        <f t="shared" si="0"/>
        <v>3504.1839999999997</v>
      </c>
      <c r="H21" s="97"/>
      <c r="I21" s="101">
        <f>I19+I20-I22</f>
        <v>2934.95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216.40999999999997</v>
      </c>
      <c r="Q21" s="101">
        <f>P19+Q20-Q22</f>
        <v>635.92999999999995</v>
      </c>
      <c r="R21" s="101"/>
      <c r="S21" s="101">
        <f t="shared" ref="S21" si="1">S19+S20-S22</f>
        <v>0</v>
      </c>
      <c r="T21" s="101">
        <f>T19+T20-T22</f>
        <v>0</v>
      </c>
      <c r="U21" s="15">
        <f>U19+U20-U22</f>
        <v>352.82400000000001</v>
      </c>
      <c r="V21" s="101">
        <f>V19+V20-V22</f>
        <v>0</v>
      </c>
      <c r="W21" s="112">
        <f>W19+W20-W22</f>
        <v>0</v>
      </c>
      <c r="X21" s="113">
        <v>20.611999999999998</v>
      </c>
      <c r="Y21" s="114"/>
      <c r="Z21" s="114"/>
      <c r="AA21" s="114"/>
      <c r="AB21" s="114"/>
      <c r="AC21" s="114"/>
      <c r="AD21" s="115"/>
    </row>
    <row r="22" spans="1:37" s="11" customFormat="1" ht="18.75" customHeight="1" x14ac:dyDescent="0.2">
      <c r="A22" s="8"/>
      <c r="B22" s="16" t="s">
        <v>32</v>
      </c>
      <c r="C22" s="96" t="s">
        <v>35</v>
      </c>
      <c r="D22" s="96"/>
      <c r="E22" s="96"/>
      <c r="F22" s="96"/>
      <c r="G22" s="97">
        <f t="shared" si="0"/>
        <v>1594.26</v>
      </c>
      <c r="H22" s="97"/>
      <c r="I22" s="101">
        <v>1174.74</v>
      </c>
      <c r="J22" s="101"/>
      <c r="K22" s="101"/>
      <c r="L22" s="101"/>
      <c r="M22" s="101"/>
      <c r="N22" s="101"/>
      <c r="O22" s="101"/>
      <c r="P22" s="101">
        <v>419.52</v>
      </c>
      <c r="Q22" s="101"/>
      <c r="R22" s="101"/>
      <c r="S22" s="101"/>
      <c r="T22" s="101"/>
      <c r="U22" s="15">
        <v>0</v>
      </c>
      <c r="V22" s="101">
        <v>0</v>
      </c>
      <c r="W22" s="112"/>
      <c r="X22" s="113">
        <f>X19+X20-X21</f>
        <v>14.449000000000002</v>
      </c>
      <c r="Y22" s="114"/>
      <c r="Z22" s="114"/>
      <c r="AA22" s="114"/>
      <c r="AB22" s="114"/>
      <c r="AC22" s="114"/>
      <c r="AD22" s="115"/>
    </row>
    <row r="23" spans="1:37" s="11" customFormat="1" ht="18.75" customHeight="1" x14ac:dyDescent="0.2">
      <c r="A23" s="8"/>
      <c r="B23" s="16" t="s">
        <v>34</v>
      </c>
      <c r="C23" s="96" t="s">
        <v>37</v>
      </c>
      <c r="D23" s="96"/>
      <c r="E23" s="96"/>
      <c r="F23" s="96"/>
      <c r="G23" s="97">
        <f t="shared" si="0"/>
        <v>129.30000000000007</v>
      </c>
      <c r="H23" s="97"/>
      <c r="I23" s="101">
        <f>I22-I19</f>
        <v>345.71000000000004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-216.40999999999997</v>
      </c>
      <c r="Q23" s="101">
        <f>Q22-P19</f>
        <v>-635.92999999999995</v>
      </c>
      <c r="R23" s="101"/>
      <c r="S23" s="101">
        <f t="shared" ref="S23" si="4">S22-S19</f>
        <v>0</v>
      </c>
      <c r="T23" s="101">
        <f>T22-T19</f>
        <v>0</v>
      </c>
      <c r="U23" s="15">
        <f>U22-U19</f>
        <v>0</v>
      </c>
      <c r="V23" s="102">
        <f>V22-V19</f>
        <v>0</v>
      </c>
      <c r="W23" s="103">
        <f>W22-W19</f>
        <v>0</v>
      </c>
      <c r="X23" s="104">
        <f>X22-X19</f>
        <v>14.449000000000002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11" customFormat="1" ht="18.75" customHeight="1" thickBot="1" x14ac:dyDescent="0.25">
      <c r="A24" s="8"/>
      <c r="B24" s="17" t="s">
        <v>36</v>
      </c>
      <c r="C24" s="98" t="s">
        <v>38</v>
      </c>
      <c r="D24" s="98"/>
      <c r="E24" s="98"/>
      <c r="F24" s="98"/>
      <c r="G24" s="99">
        <f>G21/G20</f>
        <v>0.96441431969977021</v>
      </c>
      <c r="H24" s="100"/>
      <c r="I24" s="107">
        <f>I21/I20</f>
        <v>0.89462181390329998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18">
        <f>U21/U20</f>
        <v>1</v>
      </c>
      <c r="V24" s="107"/>
      <c r="W24" s="108"/>
      <c r="X24" s="109">
        <f>X21/X20</f>
        <v>0.58788967798978919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0" t="s">
        <v>71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1"/>
      <c r="O26" s="82">
        <v>3</v>
      </c>
      <c r="P26" s="83"/>
      <c r="Q26" s="83"/>
      <c r="R26" s="84" t="s">
        <v>75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5" customFormat="1" ht="36" customHeight="1" x14ac:dyDescent="0.2">
      <c r="A27" s="22"/>
      <c r="B27" s="23" t="s">
        <v>40</v>
      </c>
      <c r="C27" s="89" t="s">
        <v>41</v>
      </c>
      <c r="D27" s="89"/>
      <c r="E27" s="89"/>
      <c r="F27" s="89"/>
      <c r="G27" s="89"/>
      <c r="H27" s="89"/>
      <c r="I27" s="90">
        <v>764.08627000000001</v>
      </c>
      <c r="J27" s="90"/>
      <c r="K27" s="90"/>
      <c r="L27" s="90"/>
      <c r="M27" s="90"/>
      <c r="N27" s="24"/>
      <c r="O27" s="91" t="s">
        <v>42</v>
      </c>
      <c r="P27" s="92"/>
      <c r="Q27" s="92"/>
      <c r="R27" s="93" t="s">
        <v>43</v>
      </c>
      <c r="S27" s="93"/>
      <c r="T27" s="93"/>
      <c r="U27" s="93"/>
      <c r="V27" s="93"/>
      <c r="W27" s="93"/>
      <c r="X27" s="93"/>
      <c r="Y27" s="94">
        <v>8.875</v>
      </c>
      <c r="Z27" s="94"/>
      <c r="AA27" s="94"/>
      <c r="AB27" s="94"/>
      <c r="AC27" s="94"/>
      <c r="AD27" s="9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7" t="s">
        <v>76</v>
      </c>
      <c r="D28" s="87"/>
      <c r="E28" s="87"/>
      <c r="F28" s="87"/>
      <c r="G28" s="87"/>
      <c r="H28" s="87"/>
      <c r="I28" s="88">
        <v>187.41434000000001</v>
      </c>
      <c r="J28" s="88"/>
      <c r="K28" s="88"/>
      <c r="L28" s="88"/>
      <c r="M28" s="88"/>
      <c r="N28" s="28"/>
      <c r="O28" s="70" t="s">
        <v>45</v>
      </c>
      <c r="P28" s="71"/>
      <c r="Q28" s="71"/>
      <c r="R28" s="72" t="s">
        <v>46</v>
      </c>
      <c r="S28" s="72"/>
      <c r="T28" s="72"/>
      <c r="U28" s="72"/>
      <c r="V28" s="72"/>
      <c r="W28" s="72"/>
      <c r="X28" s="72"/>
      <c r="Y28" s="73">
        <v>12.528</v>
      </c>
      <c r="Z28" s="73"/>
      <c r="AA28" s="73"/>
      <c r="AB28" s="73"/>
      <c r="AC28" s="73"/>
      <c r="AD28" s="7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7" t="s">
        <v>77</v>
      </c>
      <c r="D29" s="87"/>
      <c r="E29" s="87"/>
      <c r="F29" s="87"/>
      <c r="G29" s="87"/>
      <c r="H29" s="87"/>
      <c r="I29" s="88">
        <f>I30+I31+I32+I33+I34+I35+I36</f>
        <v>1321.8025399999999</v>
      </c>
      <c r="J29" s="88"/>
      <c r="K29" s="88"/>
      <c r="L29" s="88"/>
      <c r="M29" s="88"/>
      <c r="N29" s="28"/>
      <c r="O29" s="70" t="s">
        <v>48</v>
      </c>
      <c r="P29" s="71"/>
      <c r="Q29" s="71"/>
      <c r="R29" s="72" t="s">
        <v>49</v>
      </c>
      <c r="S29" s="72"/>
      <c r="T29" s="72"/>
      <c r="U29" s="72"/>
      <c r="V29" s="72"/>
      <c r="W29" s="72"/>
      <c r="X29" s="72"/>
      <c r="Y29" s="73">
        <v>1.47</v>
      </c>
      <c r="Z29" s="73"/>
      <c r="AA29" s="73"/>
      <c r="AB29" s="73"/>
      <c r="AC29" s="73"/>
      <c r="AD29" s="74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5" t="s">
        <v>78</v>
      </c>
      <c r="D30" s="45"/>
      <c r="E30" s="45"/>
      <c r="F30" s="45"/>
      <c r="G30" s="45"/>
      <c r="H30" s="45"/>
      <c r="I30" s="46">
        <v>322.26279</v>
      </c>
      <c r="J30" s="46"/>
      <c r="K30" s="46"/>
      <c r="L30" s="46"/>
      <c r="M30" s="46"/>
      <c r="N30" s="28"/>
      <c r="O30" s="70" t="s">
        <v>51</v>
      </c>
      <c r="P30" s="71"/>
      <c r="Q30" s="71"/>
      <c r="R30" s="72" t="s">
        <v>55</v>
      </c>
      <c r="S30" s="72"/>
      <c r="T30" s="72"/>
      <c r="U30" s="72"/>
      <c r="V30" s="72"/>
      <c r="W30" s="72"/>
      <c r="X30" s="72"/>
      <c r="Y30" s="73">
        <v>6.625</v>
      </c>
      <c r="Z30" s="73"/>
      <c r="AA30" s="73"/>
      <c r="AB30" s="73"/>
      <c r="AC30" s="73"/>
      <c r="AD30" s="74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5" t="s">
        <v>53</v>
      </c>
      <c r="D31" s="45"/>
      <c r="E31" s="45"/>
      <c r="F31" s="45"/>
      <c r="G31" s="45"/>
      <c r="H31" s="45"/>
      <c r="I31" s="46">
        <v>242.54096000000001</v>
      </c>
      <c r="J31" s="46"/>
      <c r="K31" s="46"/>
      <c r="L31" s="46"/>
      <c r="M31" s="46"/>
      <c r="N31" s="28"/>
      <c r="O31" s="75" t="s">
        <v>54</v>
      </c>
      <c r="P31" s="76"/>
      <c r="Q31" s="76"/>
      <c r="R31" s="77" t="s">
        <v>58</v>
      </c>
      <c r="S31" s="77"/>
      <c r="T31" s="77"/>
      <c r="U31" s="77"/>
      <c r="V31" s="77"/>
      <c r="W31" s="77"/>
      <c r="X31" s="77"/>
      <c r="Y31" s="78">
        <v>157.84200000000001</v>
      </c>
      <c r="Z31" s="78"/>
      <c r="AA31" s="78"/>
      <c r="AB31" s="78"/>
      <c r="AC31" s="78"/>
      <c r="AD31" s="7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5" t="s">
        <v>57</v>
      </c>
      <c r="D32" s="45"/>
      <c r="E32" s="45"/>
      <c r="F32" s="45"/>
      <c r="G32" s="45"/>
      <c r="H32" s="45"/>
      <c r="I32" s="46">
        <v>46.971049999999998</v>
      </c>
      <c r="J32" s="46"/>
      <c r="K32" s="46"/>
      <c r="L32" s="46"/>
      <c r="M32" s="46"/>
      <c r="N32" s="28"/>
      <c r="O32" s="49" t="s">
        <v>79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187.34</v>
      </c>
      <c r="Z32" s="47"/>
      <c r="AA32" s="47"/>
      <c r="AB32" s="47"/>
      <c r="AC32" s="47"/>
      <c r="AD32" s="4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5" t="s">
        <v>60</v>
      </c>
      <c r="D33" s="45"/>
      <c r="E33" s="45"/>
      <c r="F33" s="45"/>
      <c r="G33" s="45"/>
      <c r="H33" s="45"/>
      <c r="I33" s="46">
        <v>215.30216999999999</v>
      </c>
      <c r="J33" s="46"/>
      <c r="K33" s="46"/>
      <c r="L33" s="46"/>
      <c r="M33" s="46"/>
      <c r="N33" s="28"/>
      <c r="O33" s="54" t="s">
        <v>80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2" t="s">
        <v>62</v>
      </c>
      <c r="D34" s="52"/>
      <c r="E34" s="52"/>
      <c r="F34" s="52"/>
      <c r="G34" s="52"/>
      <c r="H34" s="52"/>
      <c r="I34" s="53">
        <v>355.71447000000001</v>
      </c>
      <c r="J34" s="53"/>
      <c r="K34" s="53"/>
      <c r="L34" s="53"/>
      <c r="M34" s="53"/>
      <c r="N34" s="9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5" t="s">
        <v>64</v>
      </c>
      <c r="D35" s="45"/>
      <c r="E35" s="45"/>
      <c r="F35" s="45"/>
      <c r="G35" s="45"/>
      <c r="H35" s="45"/>
      <c r="I35" s="46">
        <v>42.698349999999998</v>
      </c>
      <c r="J35" s="46"/>
      <c r="K35" s="46"/>
      <c r="L35" s="46"/>
      <c r="M35" s="46"/>
      <c r="N35" s="28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5" t="s">
        <v>66</v>
      </c>
      <c r="D36" s="45"/>
      <c r="E36" s="45"/>
      <c r="F36" s="45"/>
      <c r="G36" s="45"/>
      <c r="H36" s="45"/>
      <c r="I36" s="46">
        <v>96.312749999999994</v>
      </c>
      <c r="J36" s="46"/>
      <c r="K36" s="46"/>
      <c r="L36" s="46"/>
      <c r="M36" s="46"/>
      <c r="N36" s="9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3" t="s">
        <v>67</v>
      </c>
      <c r="C37" s="63" t="s">
        <v>81</v>
      </c>
      <c r="D37" s="63"/>
      <c r="E37" s="63"/>
      <c r="F37" s="63"/>
      <c r="G37" s="63"/>
      <c r="H37" s="63"/>
      <c r="I37" s="64">
        <v>26.781960000000002</v>
      </c>
      <c r="J37" s="64"/>
      <c r="K37" s="64"/>
      <c r="L37" s="64"/>
      <c r="M37" s="64"/>
      <c r="N37" s="28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3" t="s">
        <v>68</v>
      </c>
      <c r="C38" s="63" t="s">
        <v>82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9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83</v>
      </c>
      <c r="C39" s="66"/>
      <c r="D39" s="66"/>
      <c r="E39" s="66"/>
      <c r="F39" s="66"/>
      <c r="G39" s="66"/>
      <c r="H39" s="67"/>
      <c r="I39" s="68">
        <f>I27+I28+I29+I37+I38</f>
        <v>2300.0851099999995</v>
      </c>
      <c r="J39" s="68"/>
      <c r="K39" s="68"/>
      <c r="L39" s="68"/>
      <c r="M39" s="69"/>
      <c r="N39" s="28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2019-03-22T03:20:43Z</cp:lastPrinted>
  <dcterms:modified xsi:type="dcterms:W3CDTF">2020-03-20T06:02:16Z</dcterms:modified>
</cp:coreProperties>
</file>