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30" windowHeight="94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G23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<sst xmlns="http://schemas.openxmlformats.org/spreadsheetml/2006/main" count="92" uniqueCount="90">
  <si>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</si>
  <si>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</si>
  <si>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</si>
  <si>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д.52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</si>
  <si>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</si>
  <si>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</si>
  <si>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</si>
  <si>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</si>
  <si>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</si>
  <si>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</si>
  <si>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</si>
  <si>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</si>
  <si>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</si>
  <si>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</si>
  <si>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</si>
  <si>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</si>
  <si>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</si>
  <si>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</si>
  <si>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</si>
  <si>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</si>
  <si>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</si>
  <si>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</si>
  <si>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</si>
  <si>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</si>
  <si>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</si>
  <si>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</si>
  <si>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</si>
  <si>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</si>
  <si>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</si>
  <si>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</si>
  <si>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</si>
  <si>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</si>
  <si>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</si>
  <si>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</si>
  <si>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</si>
  <si>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</si>
  <si>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</si>
  <si>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</si>
  <si>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</si>
  <si>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</si>
  <si>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</si>
  <si>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</si>
  <si>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</si>
  <si>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</si>
  <si>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</si>
  <si>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</si>
  <si>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</si>
  <si>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</si>
  <si>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</si>
  <si>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</si>
  <si>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</si>
  <si>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</si>
  <si>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</si>
  <si>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</si>
  <si>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</si>
  <si>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</si>
  <si>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</si>
  <si>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</si>
  <si>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</si>
  <si>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</si>
  <si>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</si>
  <si>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</si>
  <si>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</si>
  <si>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</si>
  <si>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</si>
  <si>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</si>
  <si>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</si>
  <si>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</si>
  <si>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</si>
  <si>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</si>
  <si>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</si>
  <si>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</si>
  <si>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</si>
  <si>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</si>
  <si>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</si>
  <si>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</si>
  <si>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</si>
  <si>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</si>
  <si>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</si>
  <si>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</si>
  <si>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</si>
  <si>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</si>
  <si>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</si>
  <si>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</si>
  <si>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</si>
  <si>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</si>
  <si>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</si>
  <si>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</si>
  <si>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</si>
  <si>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- 56,02 мп 
 Ремонт дверных конструкций - 15 шт.
 Ремонт системы ТВС (разводка) - 2,3 мп
 Замена автоматических выключателей - 13 шт
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</si>
</sst>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13353.2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1996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140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9017.6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4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1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17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17</v>
      </c>
      <c r="J13" s="52"/>
      <c r="K13" s="52"/>
      <c r="L13" s="52"/>
      <c r="M13" s="52"/>
      <c r="N13" s="7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v>4318.6000000000004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20</v>
      </c>
      <c r="J14" s="59"/>
      <c r="K14" s="59"/>
      <c r="L14" s="59"/>
      <c r="M14" s="59"/>
      <c r="N14" s="6"/>
      <c r="O14" s="58" t="s">
        <v>21</v>
      </c>
      <c r="P14" s="58"/>
      <c r="Q14" s="58"/>
      <c r="R14" s="58"/>
      <c r="S14" s="58"/>
      <c r="T14" s="58"/>
      <c r="U14" s="58"/>
      <c r="V14" s="58"/>
      <c r="W14" s="58"/>
      <c r="X14" s="59">
        <v>354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23</v>
      </c>
      <c r="C17" s="64" t="s">
        <v>24</v>
      </c>
      <c r="D17" s="64"/>
      <c r="E17" s="64"/>
      <c r="F17" s="64"/>
      <c r="G17" s="64" t="s">
        <v>25</v>
      </c>
      <c r="H17" s="64"/>
      <c r="I17" s="64" t="s">
        <v>26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27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28</v>
      </c>
      <c r="C19" s="70" t="s">
        <v>30</v>
      </c>
      <c r="D19" s="70"/>
      <c r="E19" s="70"/>
      <c r="F19" s="70"/>
      <c r="G19" s="71">
        <f>I19+P19+U19+V19</f>
        <v>5963.6860000000006</v>
      </c>
      <c r="H19" s="71"/>
      <c r="I19" s="73">
        <v>2999.57</v>
      </c>
      <c r="J19" s="73"/>
      <c r="K19" s="73"/>
      <c r="L19" s="73"/>
      <c r="M19" s="73"/>
      <c r="N19" s="73"/>
      <c r="O19" s="73"/>
      <c r="P19" s="73">
        <v>2960.78</v>
      </c>
      <c r="Q19" s="73"/>
      <c r="R19" s="73"/>
      <c r="S19" s="73"/>
      <c r="T19" s="73"/>
      <c r="U19" s="14">
        <v>3.3359999999999999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29</v>
      </c>
      <c r="C20" s="72" t="s">
        <v>32</v>
      </c>
      <c r="D20" s="72"/>
      <c r="E20" s="72"/>
      <c r="F20" s="72"/>
      <c r="G20" s="71">
        <f t="shared" ref="G20:G23" si="0">I20+P20+U20+V20</f>
        <v>7092.8559999999998</v>
      </c>
      <c r="H20" s="71"/>
      <c r="I20" s="77">
        <v>7079.7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13.156000000000001</v>
      </c>
      <c r="V20" s="77">
        <v>0</v>
      </c>
      <c r="W20" s="78"/>
      <c r="X20" s="79">
        <v>69.156999999999996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31</v>
      </c>
      <c r="C21" s="72" t="s">
        <v>34</v>
      </c>
      <c r="D21" s="72"/>
      <c r="E21" s="72"/>
      <c r="F21" s="72"/>
      <c r="G21" s="71">
        <f t="shared" si="0"/>
        <v>8044.5070000000005</v>
      </c>
      <c r="H21" s="71"/>
      <c r="I21" s="77">
        <f>I19+I20-I22</f>
        <v>6750.2000000000007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1280.0100000000002</v>
      </c>
      <c r="Q21" s="77">
        <f>P19+Q20-Q22</f>
        <v>2960.78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14.297000000000001</v>
      </c>
      <c r="V21" s="77">
        <f>V19+V20-V22</f>
        <v>0</v>
      </c>
      <c r="W21" s="78">
        <f>W19+W20-W22</f>
        <v>0</v>
      </c>
      <c r="X21" s="79">
        <v>39.94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33</v>
      </c>
      <c r="C22" s="72" t="s">
        <v>36</v>
      </c>
      <c r="D22" s="72"/>
      <c r="E22" s="72"/>
      <c r="F22" s="72"/>
      <c r="G22" s="71">
        <f t="shared" si="0"/>
        <v>5012.0349999999999</v>
      </c>
      <c r="H22" s="71"/>
      <c r="I22" s="77">
        <v>3329.07</v>
      </c>
      <c r="J22" s="77"/>
      <c r="K22" s="77"/>
      <c r="L22" s="77"/>
      <c r="M22" s="77"/>
      <c r="N22" s="77"/>
      <c r="O22" s="77"/>
      <c r="P22" s="77">
        <v>1680.77</v>
      </c>
      <c r="Q22" s="77"/>
      <c r="R22" s="77"/>
      <c r="S22" s="77"/>
      <c r="T22" s="77"/>
      <c r="U22" s="15">
        <v>2.1949999999999998</v>
      </c>
      <c r="V22" s="77">
        <v>0</v>
      </c>
      <c r="W22" s="78"/>
      <c r="X22" s="79">
        <f>X19+X20-X21</f>
        <v>29.216999999999999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35</v>
      </c>
      <c r="C23" s="72" t="s">
        <v>38</v>
      </c>
      <c r="D23" s="72"/>
      <c r="E23" s="72"/>
      <c r="F23" s="72"/>
      <c r="G23" s="71">
        <f t="shared" si="0"/>
        <v>-951.65100000000018</v>
      </c>
      <c r="H23" s="71"/>
      <c r="I23" s="77">
        <f>I22-I19</f>
        <v>329.5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-1280.0100000000002</v>
      </c>
      <c r="Q23" s="77">
        <f>Q22-P19</f>
        <v>-2960.78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-1.141</v>
      </c>
      <c r="V23" s="87">
        <f>V22-V19</f>
        <v>0</v>
      </c>
      <c r="W23" s="88">
        <f>W22-W19</f>
        <v>0</v>
      </c>
      <c r="X23" s="89">
        <f>X22-X19</f>
        <v>29.216999999999999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37</v>
      </c>
      <c r="C24" s="84" t="s">
        <v>39</v>
      </c>
      <c r="D24" s="84"/>
      <c r="E24" s="84"/>
      <c r="F24" s="84"/>
      <c r="G24" s="85">
        <f>G21/G20</f>
        <v>1.1341703539448709</v>
      </c>
      <c r="H24" s="86"/>
      <c r="I24" s="92">
        <f>I21/I20</f>
        <v>0.95345847987909105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1.086728488902402</v>
      </c>
      <c r="V24" s="92"/>
      <c r="W24" s="93"/>
      <c r="X24" s="94">
        <f>X21/X20</f>
        <v>0.57752649767919373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1310.9655399999999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26.024000000000001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4" t="s">
        <v>77</v>
      </c>
      <c r="D28" s="114"/>
      <c r="E28" s="114"/>
      <c r="F28" s="114"/>
      <c r="G28" s="114"/>
      <c r="H28" s="114"/>
      <c r="I28" s="149">
        <v>220.18879000000001</v>
      </c>
      <c r="J28" s="149"/>
      <c r="K28" s="149"/>
      <c r="L28" s="149"/>
      <c r="M28" s="149"/>
      <c r="N28" s="28"/>
      <c r="O28" s="98" t="s">
        <v>46</v>
      </c>
      <c r="P28" s="99"/>
      <c r="Q28" s="99"/>
      <c r="R28" s="100" t="s">
        <v>47</v>
      </c>
      <c r="S28" s="100"/>
      <c r="T28" s="100"/>
      <c r="U28" s="100"/>
      <c r="V28" s="100"/>
      <c r="W28" s="100"/>
      <c r="X28" s="100"/>
      <c r="Y28" s="82">
        <v>36.72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114" t="s">
        <v>78</v>
      </c>
      <c r="D29" s="114"/>
      <c r="E29" s="114"/>
      <c r="F29" s="114"/>
      <c r="G29" s="114"/>
      <c r="H29" s="114"/>
      <c r="I29" s="149">
        <f>I30+I31+I32+I33+I34+I35+I36</f>
        <v>2367.4895499999998</v>
      </c>
      <c r="J29" s="149"/>
      <c r="K29" s="149"/>
      <c r="L29" s="149"/>
      <c r="M29" s="149"/>
      <c r="N29" s="28"/>
      <c r="O29" s="98" t="s">
        <v>49</v>
      </c>
      <c r="P29" s="99"/>
      <c r="Q29" s="99"/>
      <c r="R29" s="100" t="s">
        <v>50</v>
      </c>
      <c r="S29" s="100"/>
      <c r="T29" s="100"/>
      <c r="U29" s="100"/>
      <c r="V29" s="100"/>
      <c r="W29" s="100"/>
      <c r="X29" s="100"/>
      <c r="Y29" s="82">
        <v>4.3090000000000002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97" t="s">
        <v>79</v>
      </c>
      <c r="D30" s="97"/>
      <c r="E30" s="97"/>
      <c r="F30" s="97"/>
      <c r="G30" s="97"/>
      <c r="H30" s="97"/>
      <c r="I30" s="150">
        <v>514.76007000000004</v>
      </c>
      <c r="J30" s="150"/>
      <c r="K30" s="150"/>
      <c r="L30" s="150"/>
      <c r="M30" s="150"/>
      <c r="N30" s="28"/>
      <c r="O30" s="98" t="s">
        <v>52</v>
      </c>
      <c r="P30" s="99"/>
      <c r="Q30" s="99"/>
      <c r="R30" s="100" t="s">
        <v>56</v>
      </c>
      <c r="S30" s="100"/>
      <c r="T30" s="100"/>
      <c r="U30" s="100"/>
      <c r="V30" s="100"/>
      <c r="W30" s="100"/>
      <c r="X30" s="100"/>
      <c r="Y30" s="82">
        <v>19.420999999999999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97" t="s">
        <v>54</v>
      </c>
      <c r="D31" s="97"/>
      <c r="E31" s="97"/>
      <c r="F31" s="97"/>
      <c r="G31" s="97"/>
      <c r="H31" s="97"/>
      <c r="I31" s="150">
        <v>439.98223999999999</v>
      </c>
      <c r="J31" s="150"/>
      <c r="K31" s="150"/>
      <c r="L31" s="150"/>
      <c r="M31" s="150"/>
      <c r="N31" s="28"/>
      <c r="O31" s="136" t="s">
        <v>55</v>
      </c>
      <c r="P31" s="137"/>
      <c r="Q31" s="137"/>
      <c r="R31" s="140" t="s">
        <v>59</v>
      </c>
      <c r="S31" s="140"/>
      <c r="T31" s="140"/>
      <c r="U31" s="140"/>
      <c r="V31" s="140"/>
      <c r="W31" s="140"/>
      <c r="X31" s="140"/>
      <c r="Y31" s="141">
        <v>356.84500000000003</v>
      </c>
      <c r="Z31" s="141"/>
      <c r="AA31" s="141"/>
      <c r="AB31" s="141"/>
      <c r="AC31" s="141"/>
      <c r="AD31" s="142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97" t="s">
        <v>58</v>
      </c>
      <c r="D32" s="97"/>
      <c r="E32" s="97"/>
      <c r="F32" s="97"/>
      <c r="G32" s="97"/>
      <c r="H32" s="97"/>
      <c r="I32" s="150">
        <v>95.054550000000006</v>
      </c>
      <c r="J32" s="150"/>
      <c r="K32" s="150"/>
      <c r="L32" s="150"/>
      <c r="M32" s="150"/>
      <c r="N32" s="28"/>
      <c r="O32" s="145" t="s">
        <v>80</v>
      </c>
      <c r="P32" s="146"/>
      <c r="Q32" s="146"/>
      <c r="R32" s="146"/>
      <c r="S32" s="146"/>
      <c r="T32" s="146"/>
      <c r="U32" s="146"/>
      <c r="V32" s="146"/>
      <c r="W32" s="146"/>
      <c r="X32" s="147"/>
      <c r="Y32" s="143">
        <f>SUM(Y27:AD31)</f>
        <v>443.31900000000002</v>
      </c>
      <c r="Z32" s="143"/>
      <c r="AA32" s="143"/>
      <c r="AB32" s="143"/>
      <c r="AC32" s="143"/>
      <c r="AD32" s="144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97" t="s">
        <v>61</v>
      </c>
      <c r="D33" s="97"/>
      <c r="E33" s="97"/>
      <c r="F33" s="97"/>
      <c r="G33" s="97"/>
      <c r="H33" s="97"/>
      <c r="I33" s="150">
        <v>415.46940000000001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687.48752000000002</v>
      </c>
      <c r="J34" s="151"/>
      <c r="K34" s="151"/>
      <c r="L34" s="151"/>
      <c r="M34" s="151"/>
      <c r="N34" s="9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97" t="s">
        <v>65</v>
      </c>
      <c r="D35" s="97"/>
      <c r="E35" s="97"/>
      <c r="F35" s="97"/>
      <c r="G35" s="97"/>
      <c r="H35" s="97"/>
      <c r="I35" s="150">
        <v>94.454660000000004</v>
      </c>
      <c r="J35" s="150"/>
      <c r="K35" s="150"/>
      <c r="L35" s="150"/>
      <c r="M35" s="150"/>
      <c r="N35" s="28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97" t="s">
        <v>67</v>
      </c>
      <c r="D36" s="97"/>
      <c r="E36" s="97"/>
      <c r="F36" s="97"/>
      <c r="G36" s="97"/>
      <c r="H36" s="97"/>
      <c r="I36" s="150">
        <v>120.28111</v>
      </c>
      <c r="J36" s="150"/>
      <c r="K36" s="150"/>
      <c r="L36" s="150"/>
      <c r="M36" s="150"/>
      <c r="N36" s="9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8" customFormat="1" ht="36" customHeight="1" x14ac:dyDescent="0.2">
      <c r="B37" s="33" t="s">
        <v>68</v>
      </c>
      <c r="C37" s="128" t="s">
        <v>82</v>
      </c>
      <c r="D37" s="128"/>
      <c r="E37" s="128"/>
      <c r="F37" s="128"/>
      <c r="G37" s="128"/>
      <c r="H37" s="128"/>
      <c r="I37" s="152">
        <v>57.254640000000002</v>
      </c>
      <c r="J37" s="152"/>
      <c r="K37" s="152"/>
      <c r="L37" s="152"/>
      <c r="M37" s="152"/>
      <c r="N37" s="28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8" customFormat="1" ht="36" customHeight="1" thickBot="1" x14ac:dyDescent="0.25">
      <c r="B38" s="33" t="s">
        <v>69</v>
      </c>
      <c r="C38" s="128" t="s">
        <v>83</v>
      </c>
      <c r="D38" s="128"/>
      <c r="E38" s="128"/>
      <c r="F38" s="128"/>
      <c r="G38" s="128"/>
      <c r="H38" s="128"/>
      <c r="I38" s="152"/>
      <c r="J38" s="152"/>
      <c r="K38" s="152"/>
      <c r="L38" s="152"/>
      <c r="M38" s="152"/>
      <c r="N38" s="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8" customFormat="1" ht="30" customHeight="1" thickBot="1" x14ac:dyDescent="0.25">
      <c r="B39" s="129" t="s">
        <v>84</v>
      </c>
      <c r="C39" s="130"/>
      <c r="D39" s="130"/>
      <c r="E39" s="130"/>
      <c r="F39" s="130"/>
      <c r="G39" s="130"/>
      <c r="H39" s="131"/>
      <c r="I39" s="120">
        <f>I27+I28+I29+I37+I38</f>
        <v>3955.8985199999997</v>
      </c>
      <c r="J39" s="120"/>
      <c r="K39" s="120"/>
      <c r="L39" s="120"/>
      <c r="M39" s="121"/>
      <c r="N39" s="28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6" t="s">
        <v>85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2:37" s="34" customFormat="1" ht="15.75" customHeight="1" outlineLevel="1" x14ac:dyDescent="0.2">
      <c r="B42" s="36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4" customFormat="1" ht="15.75" customHeight="1" outlineLevel="1" thickBot="1" x14ac:dyDescent="0.25">
      <c r="B43" s="37" t="s">
        <v>87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7" s="34" customFormat="1" ht="32.25" customHeight="1" x14ac:dyDescent="0.2">
      <c r="B44" s="115" t="s">
        <v>88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2019-03-22T03:30:28Z</cp:lastPrinted>
  <dcterms:modified xsi:type="dcterms:W3CDTF">2020-03-20T07:22:57Z</dcterms:modified>
</cp:coreProperties>
</file>