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06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I2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X22" i="1"/>
  <c r="X23" i="1" s="1"/>
  <c r="G22" i="1"/>
  <c r="W21" i="1"/>
  <c r="V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<sst xmlns="http://schemas.openxmlformats.org/spreadsheetml/2006/main" count="92" uniqueCount="90">
  <si>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</si>
  <si>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</si>
  <si>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</si>
  <si>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</si>
  <si>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</si>
  <si>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</si>
  <si>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</si>
  <si>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</si>
  <si>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</si>
  <si>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</si>
  <si>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</si>
  <si>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</si>
  <si>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</si>
  <si>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</si>
  <si>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</si>
  <si>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</si>
  <si>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</si>
  <si>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</si>
  <si>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</si>
  <si>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</si>
  <si>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</si>
  <si>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</si>
  <si>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</si>
  <si>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</si>
  <si>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</si>
  <si>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</si>
  <si>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</si>
  <si>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</si>
  <si>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</si>
  <si>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</si>
  <si>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</si>
  <si>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</si>
  <si>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</si>
  <si>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</si>
  <si>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</si>
  <si>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</si>
  <si>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</si>
  <si>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</si>
  <si>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</si>
  <si>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</si>
  <si>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</si>
  <si>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</si>
  <si>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</si>
  <si>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</si>
  <si>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</si>
  <si>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</si>
  <si>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</si>
  <si>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</si>
  <si>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</si>
  <si>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</si>
  <si>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</si>
  <si>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</si>
  <si>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</si>
  <si>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</si>
  <si>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</si>
  <si>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</si>
  <si>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</si>
  <si>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</si>
  <si>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</si>
  <si>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</si>
  <si>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</si>
  <si>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</si>
  <si>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</si>
  <si>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</si>
  <si>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</si>
  <si>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</si>
  <si>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</si>
  <si>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</si>
  <si>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</si>
  <si>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</si>
  <si>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</si>
  <si>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</si>
  <si>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</si>
  <si>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</si>
  <si>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</si>
  <si>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</si>
  <si>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</si>
  <si>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</si>
  <si>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</si>
  <si>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</si>
  <si>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</si>
  <si>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</si>
  <si>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</si>
  <si>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</si>
  <si>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</si>
  <si>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</si>
  <si>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</si>
  <si>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рулонной кровли -  кв.м. 0,90
Ремонт и восстановление уплотнения стыков в стенах, оконных, дверных и балконных блоках (прим.) - кв.м. 31,51
Ремонт деревянных конструкций -  шт 11
Ремонт системы ТВС (внутриквартирные) -  мп 138,11
Ремонт системы ТВС (разводка) -  мп 97,61
Ремонт теплоизоляции трубопровода -  мп 42,75
Замена неисправных участков эл/сети -  мп 32
Замена светильников -  шт 4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</si>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</sst>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N27" sqref="N2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2:30" ht="15" customHeight="1" x14ac:dyDescent="0.2">
      <c r="B2" s="141" t="s">
        <v>85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2:30" ht="15" customHeight="1" x14ac:dyDescent="0.2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2:30" ht="15" customHeight="1" x14ac:dyDescent="0.2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2:30" ht="15" customHeight="1" x14ac:dyDescent="0.2">
      <c r="B5" s="140" t="s">
        <v>88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2:30" s="1" customFormat="1" ht="5.0999999999999996" customHeight="1" x14ac:dyDescent="0.2"/>
    <row r="7" spans="2:30" s="1" customFormat="1" ht="21" customHeight="1" x14ac:dyDescent="0.25"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3"/>
      <c r="O7" s="147" t="s">
        <v>4</v>
      </c>
      <c r="P7" s="147"/>
      <c r="Q7" s="147"/>
      <c r="R7" s="147"/>
      <c r="S7" s="147"/>
      <c r="T7" s="147"/>
      <c r="U7" s="147"/>
      <c r="V7" s="148">
        <f>X10+X12+X13</f>
        <v>12404.099999999999</v>
      </c>
      <c r="W7" s="148"/>
      <c r="X7" s="148"/>
      <c r="Y7" s="149" t="s">
        <v>5</v>
      </c>
      <c r="Z7" s="149"/>
      <c r="AA7" s="149"/>
      <c r="AB7" s="149"/>
      <c r="AC7" s="149"/>
      <c r="AD7" s="149"/>
    </row>
    <row r="8" spans="2:30" s="1" customFormat="1" ht="5.0999999999999996" customHeight="1" x14ac:dyDescent="0.2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4"/>
      <c r="O8" s="144"/>
      <c r="P8" s="145"/>
      <c r="Q8" s="145"/>
      <c r="R8" s="145"/>
      <c r="S8" s="145"/>
      <c r="T8" s="145"/>
      <c r="U8" s="145"/>
      <c r="V8" s="4"/>
      <c r="W8" s="4"/>
      <c r="X8" s="4"/>
      <c r="Y8" s="4"/>
      <c r="Z8" s="4"/>
      <c r="AA8" s="150"/>
      <c r="AB8" s="150"/>
      <c r="AC8" s="150"/>
      <c r="AD8" s="150"/>
    </row>
    <row r="9" spans="2:30" s="1" customFormat="1" ht="15" customHeight="1" x14ac:dyDescent="0.2">
      <c r="B9" s="137" t="s">
        <v>6</v>
      </c>
      <c r="C9" s="137"/>
      <c r="D9" s="137"/>
      <c r="E9" s="137"/>
      <c r="F9" s="137"/>
      <c r="G9" s="137"/>
      <c r="H9" s="137"/>
      <c r="I9" s="138">
        <v>1948</v>
      </c>
      <c r="J9" s="138"/>
      <c r="K9" s="138"/>
      <c r="L9" s="138"/>
      <c r="M9" s="138"/>
      <c r="N9" s="5"/>
      <c r="O9" s="137" t="s">
        <v>7</v>
      </c>
      <c r="P9" s="137"/>
      <c r="Q9" s="137"/>
      <c r="R9" s="137"/>
      <c r="S9" s="137"/>
      <c r="T9" s="137"/>
      <c r="U9" s="137"/>
      <c r="V9" s="137"/>
      <c r="W9" s="137"/>
      <c r="X9" s="138">
        <v>87</v>
      </c>
      <c r="Y9" s="138"/>
      <c r="Z9" s="138"/>
      <c r="AA9" s="138"/>
      <c r="AB9" s="138"/>
      <c r="AC9" s="138"/>
      <c r="AD9" s="138"/>
    </row>
    <row r="10" spans="2:30" s="1" customFormat="1" ht="15" customHeight="1" x14ac:dyDescent="0.2">
      <c r="B10" s="129" t="s">
        <v>8</v>
      </c>
      <c r="C10" s="129"/>
      <c r="D10" s="129"/>
      <c r="E10" s="129"/>
      <c r="F10" s="129"/>
      <c r="G10" s="129"/>
      <c r="H10" s="129"/>
      <c r="I10" s="139" t="s">
        <v>9</v>
      </c>
      <c r="J10" s="139"/>
      <c r="K10" s="139"/>
      <c r="L10" s="139"/>
      <c r="M10" s="139"/>
      <c r="N10" s="5"/>
      <c r="O10" s="129" t="s">
        <v>10</v>
      </c>
      <c r="P10" s="129"/>
      <c r="Q10" s="129"/>
      <c r="R10" s="129"/>
      <c r="S10" s="129"/>
      <c r="T10" s="129"/>
      <c r="U10" s="129"/>
      <c r="V10" s="129"/>
      <c r="W10" s="129"/>
      <c r="X10" s="131">
        <v>6126.5</v>
      </c>
      <c r="Y10" s="131"/>
      <c r="Z10" s="131"/>
      <c r="AA10" s="131"/>
      <c r="AB10" s="131"/>
      <c r="AC10" s="131"/>
      <c r="AD10" s="131"/>
    </row>
    <row r="11" spans="2:30" s="1" customFormat="1" ht="15" customHeight="1" x14ac:dyDescent="0.2">
      <c r="B11" s="129" t="s">
        <v>11</v>
      </c>
      <c r="C11" s="129"/>
      <c r="D11" s="129"/>
      <c r="E11" s="129"/>
      <c r="F11" s="129"/>
      <c r="G11" s="129"/>
      <c r="H11" s="129"/>
      <c r="I11" s="130">
        <v>5</v>
      </c>
      <c r="J11" s="130"/>
      <c r="K11" s="130"/>
      <c r="L11" s="130"/>
      <c r="M11" s="130"/>
      <c r="N11" s="5"/>
      <c r="O11" s="129" t="s">
        <v>12</v>
      </c>
      <c r="P11" s="129"/>
      <c r="Q11" s="129"/>
      <c r="R11" s="129"/>
      <c r="S11" s="129"/>
      <c r="T11" s="129"/>
      <c r="U11" s="129"/>
      <c r="V11" s="129"/>
      <c r="W11" s="129"/>
      <c r="X11" s="130">
        <v>3</v>
      </c>
      <c r="Y11" s="130"/>
      <c r="Z11" s="130"/>
      <c r="AA11" s="130"/>
      <c r="AB11" s="130"/>
      <c r="AC11" s="130"/>
      <c r="AD11" s="130"/>
    </row>
    <row r="12" spans="2:30" s="1" customFormat="1" ht="15" customHeight="1" x14ac:dyDescent="0.2">
      <c r="B12" s="129" t="s">
        <v>13</v>
      </c>
      <c r="C12" s="129"/>
      <c r="D12" s="129"/>
      <c r="E12" s="129"/>
      <c r="F12" s="129"/>
      <c r="G12" s="129"/>
      <c r="H12" s="129"/>
      <c r="I12" s="130">
        <v>5</v>
      </c>
      <c r="J12" s="130"/>
      <c r="K12" s="130"/>
      <c r="L12" s="130"/>
      <c r="M12" s="130"/>
      <c r="N12" s="5"/>
      <c r="O12" s="129" t="s">
        <v>14</v>
      </c>
      <c r="P12" s="129"/>
      <c r="Q12" s="129"/>
      <c r="R12" s="129"/>
      <c r="S12" s="129"/>
      <c r="T12" s="129"/>
      <c r="U12" s="129"/>
      <c r="V12" s="129"/>
      <c r="W12" s="129"/>
      <c r="X12" s="131">
        <v>1391.9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2" t="s">
        <v>15</v>
      </c>
      <c r="C13" s="132"/>
      <c r="D13" s="132"/>
      <c r="E13" s="132"/>
      <c r="F13" s="132"/>
      <c r="G13" s="132"/>
      <c r="H13" s="132"/>
      <c r="I13" s="133" t="s">
        <v>18</v>
      </c>
      <c r="J13" s="133"/>
      <c r="K13" s="133"/>
      <c r="L13" s="133"/>
      <c r="M13" s="133"/>
      <c r="N13" s="8"/>
      <c r="O13" s="132" t="s">
        <v>16</v>
      </c>
      <c r="P13" s="132"/>
      <c r="Q13" s="132"/>
      <c r="R13" s="132"/>
      <c r="S13" s="132"/>
      <c r="T13" s="132"/>
      <c r="U13" s="132"/>
      <c r="V13" s="132"/>
      <c r="W13" s="132"/>
      <c r="X13" s="134">
        <f>2231+2654.7</f>
        <v>4885.7</v>
      </c>
      <c r="Y13" s="134"/>
      <c r="Z13" s="134"/>
      <c r="AA13" s="134"/>
      <c r="AB13" s="134"/>
      <c r="AC13" s="134"/>
      <c r="AD13" s="134"/>
    </row>
    <row r="14" spans="2:30" s="1" customFormat="1" ht="15" customHeight="1" thickBot="1" x14ac:dyDescent="0.25">
      <c r="B14" s="135" t="s">
        <v>17</v>
      </c>
      <c r="C14" s="135"/>
      <c r="D14" s="135"/>
      <c r="E14" s="135"/>
      <c r="F14" s="135"/>
      <c r="G14" s="135"/>
      <c r="H14" s="135"/>
      <c r="I14" s="136" t="s">
        <v>89</v>
      </c>
      <c r="J14" s="136"/>
      <c r="K14" s="136"/>
      <c r="L14" s="136"/>
      <c r="M14" s="136"/>
      <c r="N14" s="6"/>
      <c r="O14" s="135" t="s">
        <v>19</v>
      </c>
      <c r="P14" s="135"/>
      <c r="Q14" s="135"/>
      <c r="R14" s="135"/>
      <c r="S14" s="135"/>
      <c r="T14" s="135"/>
      <c r="U14" s="135"/>
      <c r="V14" s="135"/>
      <c r="W14" s="135"/>
      <c r="X14" s="136">
        <v>128</v>
      </c>
      <c r="Y14" s="136"/>
      <c r="Z14" s="136"/>
      <c r="AA14" s="136"/>
      <c r="AB14" s="136"/>
      <c r="AC14" s="136"/>
      <c r="AD14" s="136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1966.8400000000001</v>
      </c>
      <c r="H19" s="95"/>
      <c r="I19" s="115">
        <v>1563.74</v>
      </c>
      <c r="J19" s="115"/>
      <c r="K19" s="115"/>
      <c r="L19" s="115"/>
      <c r="M19" s="115"/>
      <c r="N19" s="115"/>
      <c r="O19" s="115"/>
      <c r="P19" s="115">
        <v>403.1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63.954000000000001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3970.607</v>
      </c>
      <c r="H20" s="95"/>
      <c r="I20" s="99">
        <v>3867.45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103.157</v>
      </c>
      <c r="V20" s="99">
        <v>0</v>
      </c>
      <c r="W20" s="110"/>
      <c r="X20" s="111">
        <v>18.951000000000001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3803.8569999999991</v>
      </c>
      <c r="H21" s="95"/>
      <c r="I21" s="99">
        <f>I19+I20-I22</f>
        <v>3654.5099999999993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54.31</v>
      </c>
      <c r="Q21" s="99">
        <f>P19+Q20-Q22</f>
        <v>403.1</v>
      </c>
      <c r="R21" s="99"/>
      <c r="S21" s="99">
        <f t="shared" ref="S21" si="1">S19+S20-S22</f>
        <v>0</v>
      </c>
      <c r="T21" s="99">
        <f>T19+T20-T22</f>
        <v>0</v>
      </c>
      <c r="U21" s="15">
        <v>95.037000000000006</v>
      </c>
      <c r="V21" s="99">
        <f>V19+V20-V22</f>
        <v>0</v>
      </c>
      <c r="W21" s="110">
        <f>W19+W20-W22</f>
        <v>0</v>
      </c>
      <c r="X21" s="111">
        <v>35.101999999999997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2133.59</v>
      </c>
      <c r="H22" s="95"/>
      <c r="I22" s="99">
        <v>1776.68</v>
      </c>
      <c r="J22" s="99"/>
      <c r="K22" s="99"/>
      <c r="L22" s="99"/>
      <c r="M22" s="99"/>
      <c r="N22" s="99"/>
      <c r="O22" s="99"/>
      <c r="P22" s="99">
        <v>348.79</v>
      </c>
      <c r="Q22" s="99"/>
      <c r="R22" s="99"/>
      <c r="S22" s="99"/>
      <c r="T22" s="99"/>
      <c r="U22" s="15">
        <f>U19+U20-U21</f>
        <v>8.1199999999999903</v>
      </c>
      <c r="V22" s="99">
        <v>0</v>
      </c>
      <c r="W22" s="110"/>
      <c r="X22" s="111">
        <f>X19+X20-X21</f>
        <v>47.803000000000004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166.75000000000006</v>
      </c>
      <c r="H23" s="95"/>
      <c r="I23" s="99">
        <f>I22-I19</f>
        <v>212.94000000000005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-54.31</v>
      </c>
      <c r="Q23" s="99">
        <f>Q22-P19</f>
        <v>-403.1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8.1199999999999903</v>
      </c>
      <c r="V23" s="100">
        <f>V22-V19</f>
        <v>0</v>
      </c>
      <c r="W23" s="101">
        <f>W22-W19</f>
        <v>0</v>
      </c>
      <c r="X23" s="102">
        <f>X22-X19</f>
        <v>-16.150999999999996</v>
      </c>
      <c r="Y23" s="103">
        <f t="shared" ref="Y23" si="5">Y22-Y19</f>
        <v>0</v>
      </c>
      <c r="Z23" s="103"/>
      <c r="AA23" s="103">
        <f>AA22-X19</f>
        <v>-63.954000000000001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0.95800390217415099</v>
      </c>
      <c r="H24" s="98"/>
      <c r="I24" s="105">
        <f>I21/I20</f>
        <v>0.94494046464724801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1.8522505408685555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6.75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1745.87408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16.975999999999999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74</v>
      </c>
      <c r="D28" s="92"/>
      <c r="E28" s="92"/>
      <c r="F28" s="92"/>
      <c r="G28" s="92"/>
      <c r="H28" s="92"/>
      <c r="I28" s="93">
        <v>953.62097000000006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21.209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2337.2979399999995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2.3769999999999998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76</v>
      </c>
      <c r="D30" s="37"/>
      <c r="E30" s="37"/>
      <c r="F30" s="37"/>
      <c r="G30" s="37"/>
      <c r="H30" s="37"/>
      <c r="I30" s="38">
        <v>868.02743999999996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11.314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191.01400000000001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178.46467999999999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242.89000000000001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173.58073999999999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492.10888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536.90796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88.208240000000004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79</v>
      </c>
      <c r="D37" s="69"/>
      <c r="E37" s="69"/>
      <c r="F37" s="69"/>
      <c r="G37" s="69"/>
      <c r="H37" s="69"/>
      <c r="I37" s="70">
        <v>35.862749999999998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80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5072.6557400000002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2018-02-21T12:00:58Z</cp:lastPrinted>
  <dcterms:modified xsi:type="dcterms:W3CDTF">2022-03-25T10:20:31Z</dcterms:modified>
</cp:coreProperties>
</file>