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625" windowHeight="1327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<sst xmlns="http://schemas.openxmlformats.org/spreadsheetml/2006/main" count="92" uniqueCount="90">
  <si>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</si>
  <si>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</si>
  <si>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</si>
  <si>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</si>
  <si>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</si>
  <si>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</si>
  <si>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</si>
  <si>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</si>
  <si>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</si>
  <si>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</si>
  <si>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</si>
  <si>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</si>
  <si>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</si>
  <si>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</si>
  <si>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</si>
  <si>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</si>
  <si>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</si>
  <si>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</si>
  <si>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</si>
  <si>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</si>
  <si>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</si>
  <si>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</si>
  <si>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</si>
  <si>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</si>
  <si>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</si>
  <si>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</si>
  <si>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</si>
  <si>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</si>
  <si>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</si>
  <si>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</si>
  <si>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</si>
  <si>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</si>
  <si>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</si>
  <si>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</si>
  <si>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</si>
  <si>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</si>
  <si>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</si>
  <si>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</si>
  <si>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</si>
  <si>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</si>
  <si>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</si>
  <si>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</si>
  <si>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</si>
  <si>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</si>
  <si>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</si>
  <si>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</si>
  <si>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</si>
  <si>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</si>
  <si>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</si>
  <si>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</si>
  <si>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</si>
  <si>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</si>
  <si>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</si>
  <si>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</si>
  <si>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</si>
  <si>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</si>
  <si>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</si>
  <si>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</si>
  <si>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</si>
  <si>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</si>
  <si>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</si>
  <si>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</si>
  <si>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</si>
  <si>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</si>
  <si>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</si>
  <si>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</si>
  <si>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</si>
  <si>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</t>
  </si>
  <si>
    <t>да (под.№1 по №5)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</si>
  <si>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</si>
  <si>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</si>
  <si>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</si>
  <si>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</si>
  <si>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</si>
  <si>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</si>
  <si>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</si>
  <si>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</si>
  <si>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</si>
  <si>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</si>
  <si>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</si>
  <si>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</si>
  <si>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</si>
  <si>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</si>
  <si>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</si>
  <si>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</si>
  <si>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</si>
  <si>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</si>
  <si>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</si>
  <si>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2
Ремонт бетонной стяжки -  кв.м. 12,50
Ремонт системы ТВС (внутриквартирные) -  мп 26,72
Ремонт системы ТВС (разводка) -  мп 5,21
Ремонт теплоизоляции трубопровода -  мп 6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</si>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</sst>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0" fontId="5" fillId="0" borderId="3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8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89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4</v>
      </c>
      <c r="P7" s="44"/>
      <c r="Q7" s="44"/>
      <c r="R7" s="44"/>
      <c r="S7" s="44"/>
      <c r="T7" s="44"/>
      <c r="U7" s="44"/>
      <c r="V7" s="45">
        <f>X10+X12+X13</f>
        <v>11383.5</v>
      </c>
      <c r="W7" s="45"/>
      <c r="X7" s="45"/>
      <c r="Y7" s="46" t="s">
        <v>5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6</v>
      </c>
      <c r="C9" s="48"/>
      <c r="D9" s="48"/>
      <c r="E9" s="48"/>
      <c r="F9" s="48"/>
      <c r="G9" s="48"/>
      <c r="H9" s="48"/>
      <c r="I9" s="49">
        <v>1952</v>
      </c>
      <c r="J9" s="49"/>
      <c r="K9" s="49"/>
      <c r="L9" s="49"/>
      <c r="M9" s="49"/>
      <c r="N9" s="5"/>
      <c r="O9" s="48" t="s">
        <v>7</v>
      </c>
      <c r="P9" s="48"/>
      <c r="Q9" s="48"/>
      <c r="R9" s="48"/>
      <c r="S9" s="48"/>
      <c r="T9" s="48"/>
      <c r="U9" s="48"/>
      <c r="V9" s="48"/>
      <c r="W9" s="48"/>
      <c r="X9" s="49">
        <v>85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8</v>
      </c>
      <c r="C10" s="50"/>
      <c r="D10" s="50"/>
      <c r="E10" s="50"/>
      <c r="F10" s="50"/>
      <c r="G10" s="50"/>
      <c r="H10" s="50"/>
      <c r="I10" s="51" t="s">
        <v>9</v>
      </c>
      <c r="J10" s="51"/>
      <c r="K10" s="51"/>
      <c r="L10" s="51"/>
      <c r="M10" s="51"/>
      <c r="N10" s="5"/>
      <c r="O10" s="50" t="s">
        <v>10</v>
      </c>
      <c r="P10" s="50"/>
      <c r="Q10" s="50"/>
      <c r="R10" s="50"/>
      <c r="S10" s="50"/>
      <c r="T10" s="50"/>
      <c r="U10" s="50"/>
      <c r="V10" s="50"/>
      <c r="W10" s="50"/>
      <c r="X10" s="52">
        <v>5811.1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11</v>
      </c>
      <c r="C11" s="50"/>
      <c r="D11" s="50"/>
      <c r="E11" s="50"/>
      <c r="F11" s="50"/>
      <c r="G11" s="50"/>
      <c r="H11" s="50"/>
      <c r="I11" s="53">
        <v>5</v>
      </c>
      <c r="J11" s="53"/>
      <c r="K11" s="53"/>
      <c r="L11" s="53"/>
      <c r="M11" s="53"/>
      <c r="N11" s="5"/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3">
        <v>3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13</v>
      </c>
      <c r="C12" s="50"/>
      <c r="D12" s="50"/>
      <c r="E12" s="50"/>
      <c r="F12" s="50"/>
      <c r="G12" s="50"/>
      <c r="H12" s="50"/>
      <c r="I12" s="53">
        <v>5</v>
      </c>
      <c r="J12" s="53"/>
      <c r="K12" s="53"/>
      <c r="L12" s="53"/>
      <c r="M12" s="53"/>
      <c r="N12" s="5"/>
      <c r="O12" s="50" t="s">
        <v>14</v>
      </c>
      <c r="P12" s="50"/>
      <c r="Q12" s="50"/>
      <c r="R12" s="50"/>
      <c r="S12" s="50"/>
      <c r="T12" s="50"/>
      <c r="U12" s="50"/>
      <c r="V12" s="50"/>
      <c r="W12" s="50"/>
      <c r="X12" s="54">
        <v>894.2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15</v>
      </c>
      <c r="C13" s="55"/>
      <c r="D13" s="55"/>
      <c r="E13" s="55"/>
      <c r="F13" s="55"/>
      <c r="G13" s="55"/>
      <c r="H13" s="55"/>
      <c r="I13" s="51" t="s">
        <v>68</v>
      </c>
      <c r="J13" s="51"/>
      <c r="K13" s="51"/>
      <c r="L13" s="51"/>
      <c r="M13" s="51"/>
      <c r="N13" s="8"/>
      <c r="O13" s="55" t="s">
        <v>16</v>
      </c>
      <c r="P13" s="55"/>
      <c r="Q13" s="55"/>
      <c r="R13" s="55"/>
      <c r="S13" s="55"/>
      <c r="T13" s="55"/>
      <c r="U13" s="55"/>
      <c r="V13" s="55"/>
      <c r="W13" s="55"/>
      <c r="X13" s="56">
        <f>1908+2770.2</f>
        <v>4678.2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17</v>
      </c>
      <c r="C14" s="57"/>
      <c r="D14" s="57"/>
      <c r="E14" s="57"/>
      <c r="F14" s="57"/>
      <c r="G14" s="57"/>
      <c r="H14" s="57"/>
      <c r="I14" s="58" t="s">
        <v>67</v>
      </c>
      <c r="J14" s="58"/>
      <c r="K14" s="58"/>
      <c r="L14" s="58"/>
      <c r="M14" s="58"/>
      <c r="N14" s="6"/>
      <c r="O14" s="57" t="s">
        <v>18</v>
      </c>
      <c r="P14" s="57"/>
      <c r="Q14" s="57"/>
      <c r="R14" s="57"/>
      <c r="S14" s="57"/>
      <c r="T14" s="57"/>
      <c r="U14" s="57"/>
      <c r="V14" s="57"/>
      <c r="W14" s="57"/>
      <c r="X14" s="59">
        <v>88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19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20</v>
      </c>
      <c r="C17" s="64" t="s">
        <v>21</v>
      </c>
      <c r="D17" s="64"/>
      <c r="E17" s="64"/>
      <c r="F17" s="64"/>
      <c r="G17" s="64" t="s">
        <v>22</v>
      </c>
      <c r="H17" s="64"/>
      <c r="I17" s="64" t="s">
        <v>23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24</v>
      </c>
      <c r="V17" s="64"/>
      <c r="W17" s="66"/>
      <c r="X17" s="62" t="s">
        <v>69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70</v>
      </c>
      <c r="J18" s="68"/>
      <c r="K18" s="68"/>
      <c r="L18" s="68"/>
      <c r="M18" s="68"/>
      <c r="N18" s="68"/>
      <c r="O18" s="68"/>
      <c r="P18" s="68" t="s">
        <v>71</v>
      </c>
      <c r="Q18" s="68"/>
      <c r="R18" s="68"/>
      <c r="S18" s="68"/>
      <c r="T18" s="68"/>
      <c r="U18" s="12" t="s">
        <v>72</v>
      </c>
      <c r="V18" s="68" t="s">
        <v>73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25</v>
      </c>
      <c r="C19" s="70" t="s">
        <v>27</v>
      </c>
      <c r="D19" s="70"/>
      <c r="E19" s="70"/>
      <c r="F19" s="70"/>
      <c r="G19" s="71">
        <f>I19+P19+U19+V19</f>
        <v>404.637</v>
      </c>
      <c r="H19" s="71"/>
      <c r="I19" s="73">
        <v>395.18</v>
      </c>
      <c r="J19" s="73"/>
      <c r="K19" s="73"/>
      <c r="L19" s="73"/>
      <c r="M19" s="73"/>
      <c r="N19" s="73"/>
      <c r="O19" s="73"/>
      <c r="P19" s="73">
        <v>-35.729999999999997</v>
      </c>
      <c r="Q19" s="73"/>
      <c r="R19" s="73"/>
      <c r="S19" s="73"/>
      <c r="T19" s="73"/>
      <c r="U19" s="14">
        <v>45.186999999999998</v>
      </c>
      <c r="V19" s="73">
        <v>0</v>
      </c>
      <c r="W19" s="74"/>
      <c r="X19" s="75">
        <v>46.683999999999997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26</v>
      </c>
      <c r="C20" s="72" t="s">
        <v>29</v>
      </c>
      <c r="D20" s="72"/>
      <c r="E20" s="72"/>
      <c r="F20" s="72"/>
      <c r="G20" s="71">
        <f t="shared" ref="G20:G23" si="0">I20+P20+U20+V20</f>
        <v>4353.7610000000004</v>
      </c>
      <c r="H20" s="71"/>
      <c r="I20" s="77">
        <v>4057.19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296.57100000000003</v>
      </c>
      <c r="V20" s="77">
        <v>0</v>
      </c>
      <c r="W20" s="78"/>
      <c r="X20" s="79">
        <v>18.835000000000001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28</v>
      </c>
      <c r="C21" s="72" t="s">
        <v>31</v>
      </c>
      <c r="D21" s="72"/>
      <c r="E21" s="72"/>
      <c r="F21" s="72"/>
      <c r="G21" s="71">
        <f t="shared" si="0"/>
        <v>4314.0709999999999</v>
      </c>
      <c r="H21" s="71"/>
      <c r="I21" s="77">
        <f>I19+I20-I22</f>
        <v>4030.3999999999996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-35.699999999999996</v>
      </c>
      <c r="Q21" s="77">
        <f>P19+Q20-Q22</f>
        <v>-35.729999999999997</v>
      </c>
      <c r="R21" s="77"/>
      <c r="S21" s="77">
        <f t="shared" ref="S21" si="1">S19+S20-S22</f>
        <v>0</v>
      </c>
      <c r="T21" s="77">
        <f>T19+T20-T22</f>
        <v>0</v>
      </c>
      <c r="U21" s="15">
        <v>319.37099999999998</v>
      </c>
      <c r="V21" s="77">
        <f>V19+V20-V22</f>
        <v>0</v>
      </c>
      <c r="W21" s="78">
        <f>W19+W20-W22</f>
        <v>0</v>
      </c>
      <c r="X21" s="79">
        <v>30.454000000000001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30</v>
      </c>
      <c r="C22" s="72" t="s">
        <v>33</v>
      </c>
      <c r="D22" s="72"/>
      <c r="E22" s="72"/>
      <c r="F22" s="72"/>
      <c r="G22" s="71">
        <f t="shared" si="0"/>
        <v>444.32700000000011</v>
      </c>
      <c r="H22" s="71"/>
      <c r="I22" s="77">
        <v>421.97</v>
      </c>
      <c r="J22" s="77"/>
      <c r="K22" s="77"/>
      <c r="L22" s="77"/>
      <c r="M22" s="77"/>
      <c r="N22" s="77"/>
      <c r="O22" s="77"/>
      <c r="P22" s="77">
        <v>-0.03</v>
      </c>
      <c r="Q22" s="77"/>
      <c r="R22" s="77"/>
      <c r="S22" s="77"/>
      <c r="T22" s="77"/>
      <c r="U22" s="15">
        <f>U19+U20-U21</f>
        <v>22.387000000000057</v>
      </c>
      <c r="V22" s="77">
        <v>0</v>
      </c>
      <c r="W22" s="78"/>
      <c r="X22" s="79">
        <f>X19+X20-X21</f>
        <v>35.065000000000005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32</v>
      </c>
      <c r="C23" s="72" t="s">
        <v>35</v>
      </c>
      <c r="D23" s="72"/>
      <c r="E23" s="72"/>
      <c r="F23" s="72"/>
      <c r="G23" s="71">
        <f t="shared" si="0"/>
        <v>39.690000000000076</v>
      </c>
      <c r="H23" s="71"/>
      <c r="I23" s="77">
        <f>I22-I19</f>
        <v>26.79000000000002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35.699999999999996</v>
      </c>
      <c r="Q23" s="77">
        <f>Q22-P19</f>
        <v>35.729999999999997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-22.79999999999994</v>
      </c>
      <c r="V23" s="87">
        <f>V22-V19</f>
        <v>0</v>
      </c>
      <c r="W23" s="88">
        <f>W22-W19</f>
        <v>0</v>
      </c>
      <c r="X23" s="89">
        <f>X22-X19</f>
        <v>-11.618999999999993</v>
      </c>
      <c r="Y23" s="90">
        <f t="shared" ref="Y23" si="5">Y22-Y19</f>
        <v>0</v>
      </c>
      <c r="Z23" s="90"/>
      <c r="AA23" s="90">
        <f>AA22-X19</f>
        <v>-46.683999999999997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34</v>
      </c>
      <c r="C24" s="84" t="s">
        <v>36</v>
      </c>
      <c r="D24" s="84"/>
      <c r="E24" s="84"/>
      <c r="F24" s="84"/>
      <c r="G24" s="85">
        <f>G21/G20</f>
        <v>0.99088374396297807</v>
      </c>
      <c r="H24" s="86"/>
      <c r="I24" s="92">
        <f>I21/I20</f>
        <v>0.99339690771198774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3"/>
      <c r="Q24" s="93"/>
      <c r="R24" s="93"/>
      <c r="S24" s="93"/>
      <c r="T24" s="93"/>
      <c r="U24" s="36">
        <f>U21/U20</f>
        <v>1.0768787238131845</v>
      </c>
      <c r="V24" s="93"/>
      <c r="W24" s="94"/>
      <c r="X24" s="95">
        <f>X21/X20</f>
        <v>1.6168834616405627</v>
      </c>
      <c r="Y24" s="92" t="e">
        <f t="shared" ref="Y24" si="9">Y21/Y20%</f>
        <v>#DIV/0!</v>
      </c>
      <c r="Z24" s="92"/>
      <c r="AA24" s="92">
        <v>0</v>
      </c>
      <c r="AB24" s="92"/>
      <c r="AC24" s="92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8" customFormat="1" ht="36" customHeight="1" thickBot="1" x14ac:dyDescent="0.25">
      <c r="B26" s="19">
        <v>2</v>
      </c>
      <c r="C26" s="102" t="s">
        <v>70</v>
      </c>
      <c r="D26" s="102"/>
      <c r="E26" s="102"/>
      <c r="F26" s="102"/>
      <c r="G26" s="102"/>
      <c r="H26" s="102"/>
      <c r="I26" s="103" t="s">
        <v>37</v>
      </c>
      <c r="J26" s="103"/>
      <c r="K26" s="103"/>
      <c r="L26" s="103"/>
      <c r="M26" s="103"/>
      <c r="N26" s="20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37</v>
      </c>
      <c r="Z26" s="107"/>
      <c r="AA26" s="107"/>
      <c r="AB26" s="107"/>
      <c r="AC26" s="107"/>
      <c r="AD26" s="108"/>
    </row>
    <row r="27" spans="1:37" s="24" customFormat="1" ht="37.5" customHeight="1" x14ac:dyDescent="0.2">
      <c r="A27" s="21"/>
      <c r="B27" s="22" t="s">
        <v>38</v>
      </c>
      <c r="C27" s="109" t="s">
        <v>39</v>
      </c>
      <c r="D27" s="109"/>
      <c r="E27" s="109"/>
      <c r="F27" s="109"/>
      <c r="G27" s="109"/>
      <c r="H27" s="109"/>
      <c r="I27" s="110">
        <v>1082.7820999999999</v>
      </c>
      <c r="J27" s="110"/>
      <c r="K27" s="110"/>
      <c r="L27" s="110"/>
      <c r="M27" s="110"/>
      <c r="N27" s="23"/>
      <c r="O27" s="111" t="s">
        <v>40</v>
      </c>
      <c r="P27" s="112"/>
      <c r="Q27" s="112"/>
      <c r="R27" s="113" t="s">
        <v>41</v>
      </c>
      <c r="S27" s="113"/>
      <c r="T27" s="113"/>
      <c r="U27" s="113"/>
      <c r="V27" s="113"/>
      <c r="W27" s="113"/>
      <c r="X27" s="113"/>
      <c r="Y27" s="114">
        <v>0</v>
      </c>
      <c r="Z27" s="114"/>
      <c r="AA27" s="114"/>
      <c r="AB27" s="114"/>
      <c r="AC27" s="114"/>
      <c r="AD27" s="115"/>
      <c r="AG27" s="25"/>
      <c r="AH27" s="25"/>
      <c r="AI27" s="25"/>
      <c r="AJ27" s="25"/>
      <c r="AK27" s="25"/>
    </row>
    <row r="28" spans="1:37" s="21" customFormat="1" ht="30" customHeight="1" x14ac:dyDescent="0.2">
      <c r="B28" s="26" t="s">
        <v>42</v>
      </c>
      <c r="C28" s="116" t="s">
        <v>75</v>
      </c>
      <c r="D28" s="116"/>
      <c r="E28" s="116"/>
      <c r="F28" s="116"/>
      <c r="G28" s="116"/>
      <c r="H28" s="116"/>
      <c r="I28" s="117">
        <v>365.69585000000001</v>
      </c>
      <c r="J28" s="117"/>
      <c r="K28" s="117"/>
      <c r="L28" s="117"/>
      <c r="M28" s="117"/>
      <c r="N28" s="7"/>
      <c r="O28" s="99" t="s">
        <v>43</v>
      </c>
      <c r="P28" s="100"/>
      <c r="Q28" s="100"/>
      <c r="R28" s="101" t="s">
        <v>44</v>
      </c>
      <c r="S28" s="101"/>
      <c r="T28" s="101"/>
      <c r="U28" s="101"/>
      <c r="V28" s="101"/>
      <c r="W28" s="101"/>
      <c r="X28" s="101"/>
      <c r="Y28" s="82">
        <v>0</v>
      </c>
      <c r="Z28" s="82"/>
      <c r="AA28" s="82"/>
      <c r="AB28" s="82"/>
      <c r="AC28" s="82"/>
      <c r="AD28" s="83"/>
      <c r="AG28" s="27"/>
      <c r="AH28" s="27"/>
      <c r="AI28" s="27"/>
      <c r="AJ28" s="27"/>
      <c r="AK28" s="27"/>
    </row>
    <row r="29" spans="1:37" s="21" customFormat="1" ht="30" customHeight="1" x14ac:dyDescent="0.2">
      <c r="B29" s="26" t="s">
        <v>45</v>
      </c>
      <c r="C29" s="116" t="s">
        <v>76</v>
      </c>
      <c r="D29" s="116"/>
      <c r="E29" s="116"/>
      <c r="F29" s="116"/>
      <c r="G29" s="116"/>
      <c r="H29" s="116"/>
      <c r="I29" s="117">
        <f>I30+I31+I32+I33+I34+I35+I36</f>
        <v>1866.6267999999998</v>
      </c>
      <c r="J29" s="117"/>
      <c r="K29" s="117"/>
      <c r="L29" s="117"/>
      <c r="M29" s="117"/>
      <c r="N29" s="7"/>
      <c r="O29" s="99" t="s">
        <v>46</v>
      </c>
      <c r="P29" s="100"/>
      <c r="Q29" s="100"/>
      <c r="R29" s="101" t="s">
        <v>47</v>
      </c>
      <c r="S29" s="101"/>
      <c r="T29" s="101"/>
      <c r="U29" s="101"/>
      <c r="V29" s="101"/>
      <c r="W29" s="101"/>
      <c r="X29" s="101"/>
      <c r="Y29" s="82">
        <v>0</v>
      </c>
      <c r="Z29" s="82"/>
      <c r="AA29" s="82"/>
      <c r="AB29" s="82"/>
      <c r="AC29" s="82"/>
      <c r="AD29" s="83"/>
      <c r="AG29" s="27"/>
      <c r="AH29" s="27"/>
      <c r="AI29" s="27"/>
      <c r="AJ29" s="27"/>
      <c r="AK29" s="27"/>
    </row>
    <row r="30" spans="1:37" s="21" customFormat="1" ht="30" customHeight="1" x14ac:dyDescent="0.2">
      <c r="B30" s="28" t="s">
        <v>48</v>
      </c>
      <c r="C30" s="97" t="s">
        <v>77</v>
      </c>
      <c r="D30" s="97"/>
      <c r="E30" s="97"/>
      <c r="F30" s="97"/>
      <c r="G30" s="97"/>
      <c r="H30" s="97"/>
      <c r="I30" s="98">
        <v>399.20294000000001</v>
      </c>
      <c r="J30" s="98"/>
      <c r="K30" s="98"/>
      <c r="L30" s="98"/>
      <c r="M30" s="98"/>
      <c r="N30" s="7"/>
      <c r="O30" s="99" t="s">
        <v>49</v>
      </c>
      <c r="P30" s="100"/>
      <c r="Q30" s="100"/>
      <c r="R30" s="101" t="s">
        <v>53</v>
      </c>
      <c r="S30" s="101"/>
      <c r="T30" s="101"/>
      <c r="U30" s="101"/>
      <c r="V30" s="101"/>
      <c r="W30" s="101"/>
      <c r="X30" s="101"/>
      <c r="Y30" s="82">
        <v>0</v>
      </c>
      <c r="Z30" s="82"/>
      <c r="AA30" s="82"/>
      <c r="AB30" s="82"/>
      <c r="AC30" s="82"/>
      <c r="AD30" s="83"/>
      <c r="AG30" s="27"/>
      <c r="AH30" s="27"/>
      <c r="AI30" s="27"/>
      <c r="AJ30" s="27"/>
      <c r="AK30" s="27"/>
    </row>
    <row r="31" spans="1:37" s="21" customFormat="1" ht="30" customHeight="1" thickBot="1" x14ac:dyDescent="0.25">
      <c r="B31" s="28" t="s">
        <v>50</v>
      </c>
      <c r="C31" s="97" t="s">
        <v>51</v>
      </c>
      <c r="D31" s="97"/>
      <c r="E31" s="97"/>
      <c r="F31" s="97"/>
      <c r="G31" s="97"/>
      <c r="H31" s="97"/>
      <c r="I31" s="98"/>
      <c r="J31" s="98"/>
      <c r="K31" s="98"/>
      <c r="L31" s="98"/>
      <c r="M31" s="98"/>
      <c r="N31" s="7"/>
      <c r="O31" s="140" t="s">
        <v>52</v>
      </c>
      <c r="P31" s="141"/>
      <c r="Q31" s="141"/>
      <c r="R31" s="144" t="s">
        <v>56</v>
      </c>
      <c r="S31" s="144"/>
      <c r="T31" s="144"/>
      <c r="U31" s="144"/>
      <c r="V31" s="144"/>
      <c r="W31" s="144"/>
      <c r="X31" s="144"/>
      <c r="Y31" s="145">
        <v>0</v>
      </c>
      <c r="Z31" s="145"/>
      <c r="AA31" s="145"/>
      <c r="AB31" s="145"/>
      <c r="AC31" s="145"/>
      <c r="AD31" s="146"/>
      <c r="AG31" s="27"/>
      <c r="AH31" s="27"/>
      <c r="AI31" s="27"/>
      <c r="AJ31" s="27"/>
      <c r="AK31" s="27"/>
    </row>
    <row r="32" spans="1:37" s="21" customFormat="1" ht="30" customHeight="1" thickBot="1" x14ac:dyDescent="0.25">
      <c r="B32" s="28" t="s">
        <v>54</v>
      </c>
      <c r="C32" s="97" t="s">
        <v>55</v>
      </c>
      <c r="D32" s="97"/>
      <c r="E32" s="97"/>
      <c r="F32" s="97"/>
      <c r="G32" s="97"/>
      <c r="H32" s="97"/>
      <c r="I32" s="98">
        <v>63.331310000000002</v>
      </c>
      <c r="J32" s="98"/>
      <c r="K32" s="98"/>
      <c r="L32" s="98"/>
      <c r="M32" s="98"/>
      <c r="N32" s="7"/>
      <c r="O32" s="149" t="s">
        <v>78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0</v>
      </c>
      <c r="Z32" s="147"/>
      <c r="AA32" s="147"/>
      <c r="AB32" s="147"/>
      <c r="AC32" s="147"/>
      <c r="AD32" s="148"/>
      <c r="AG32" s="27"/>
      <c r="AH32" s="27"/>
      <c r="AI32" s="27"/>
      <c r="AJ32" s="27"/>
      <c r="AK32" s="27"/>
    </row>
    <row r="33" spans="2:37" s="9" customFormat="1" ht="30" customHeight="1" thickTop="1" x14ac:dyDescent="0.2">
      <c r="B33" s="28" t="s">
        <v>57</v>
      </c>
      <c r="C33" s="97" t="s">
        <v>58</v>
      </c>
      <c r="D33" s="97"/>
      <c r="E33" s="97"/>
      <c r="F33" s="97"/>
      <c r="G33" s="97"/>
      <c r="H33" s="97"/>
      <c r="I33" s="98">
        <v>149.6936</v>
      </c>
      <c r="J33" s="98"/>
      <c r="K33" s="98"/>
      <c r="L33" s="98"/>
      <c r="M33" s="98"/>
      <c r="N33" s="7"/>
      <c r="O33" s="137" t="s">
        <v>79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29"/>
      <c r="AH33" s="29"/>
      <c r="AI33" s="29"/>
      <c r="AJ33" s="29"/>
      <c r="AK33" s="29"/>
    </row>
    <row r="34" spans="2:37" s="9" customFormat="1" ht="30" customHeight="1" x14ac:dyDescent="0.2">
      <c r="B34" s="30" t="s">
        <v>59</v>
      </c>
      <c r="C34" s="135" t="s">
        <v>60</v>
      </c>
      <c r="D34" s="135"/>
      <c r="E34" s="135"/>
      <c r="F34" s="135"/>
      <c r="G34" s="135"/>
      <c r="H34" s="135"/>
      <c r="I34" s="136">
        <v>440.16228999999998</v>
      </c>
      <c r="J34" s="136"/>
      <c r="K34" s="136"/>
      <c r="L34" s="136"/>
      <c r="M34" s="136"/>
      <c r="O34" s="124" t="s">
        <v>88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29"/>
      <c r="AH34" s="29"/>
      <c r="AI34" s="29"/>
      <c r="AJ34" s="29"/>
      <c r="AK34" s="29"/>
    </row>
    <row r="35" spans="2:37" s="9" customFormat="1" ht="30" customHeight="1" x14ac:dyDescent="0.2">
      <c r="B35" s="28" t="s">
        <v>61</v>
      </c>
      <c r="C35" s="97" t="s">
        <v>62</v>
      </c>
      <c r="D35" s="97"/>
      <c r="E35" s="97"/>
      <c r="F35" s="97"/>
      <c r="G35" s="97"/>
      <c r="H35" s="97"/>
      <c r="I35" s="98">
        <v>731.09667000000002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29"/>
      <c r="AH35" s="29"/>
      <c r="AI35" s="29"/>
      <c r="AJ35" s="29"/>
      <c r="AK35" s="29"/>
    </row>
    <row r="36" spans="2:37" s="9" customFormat="1" ht="30" customHeight="1" x14ac:dyDescent="0.2">
      <c r="B36" s="28" t="s">
        <v>63</v>
      </c>
      <c r="C36" s="97" t="s">
        <v>64</v>
      </c>
      <c r="D36" s="97"/>
      <c r="E36" s="97"/>
      <c r="F36" s="97"/>
      <c r="G36" s="97"/>
      <c r="H36" s="97"/>
      <c r="I36" s="98">
        <v>83.139989999999997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1" t="s">
        <v>65</v>
      </c>
      <c r="C37" s="130" t="s">
        <v>80</v>
      </c>
      <c r="D37" s="130"/>
      <c r="E37" s="130"/>
      <c r="F37" s="130"/>
      <c r="G37" s="130"/>
      <c r="H37" s="130"/>
      <c r="I37" s="131">
        <v>15.55674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1" t="s">
        <v>66</v>
      </c>
      <c r="C38" s="130" t="s">
        <v>81</v>
      </c>
      <c r="D38" s="130"/>
      <c r="E38" s="130"/>
      <c r="F38" s="130"/>
      <c r="G38" s="130"/>
      <c r="H38" s="130"/>
      <c r="I38" s="131">
        <v>78.796589999999995</v>
      </c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82</v>
      </c>
      <c r="C39" s="133"/>
      <c r="D39" s="133"/>
      <c r="E39" s="133"/>
      <c r="F39" s="133"/>
      <c r="G39" s="133"/>
      <c r="H39" s="134"/>
      <c r="I39" s="122">
        <f>I27+I28+I29+I37+I38</f>
        <v>3409.4580799999994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2" customFormat="1" ht="10.5" customHeight="1" thickBot="1" x14ac:dyDescent="0.25"/>
    <row r="41" spans="2:37" s="32" customFormat="1" ht="18" customHeight="1" outlineLevel="1" thickBot="1" x14ac:dyDescent="0.25">
      <c r="B41" s="33">
        <v>5</v>
      </c>
      <c r="C41" s="106" t="s">
        <v>83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2" customFormat="1" ht="15.75" customHeight="1" outlineLevel="1" x14ac:dyDescent="0.2">
      <c r="B42" s="34" t="s">
        <v>84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2" customFormat="1" ht="15.75" customHeight="1" outlineLevel="1" thickBot="1" x14ac:dyDescent="0.25">
      <c r="B43" s="35" t="s">
        <v>85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2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2" customFormat="1" ht="11.45" customHeight="1" x14ac:dyDescent="0.2"/>
    <row r="46" spans="2:37" s="32" customFormat="1" ht="11.45" customHeight="1" x14ac:dyDescent="0.2"/>
    <row r="47" spans="2:37" s="32" customFormat="1" ht="11.45" customHeight="1" x14ac:dyDescent="0.2"/>
    <row r="48" spans="2:37" s="32" customFormat="1" ht="11.45" customHeight="1" x14ac:dyDescent="0.2"/>
    <row r="49" spans="1:30" s="32" customFormat="1" ht="11.45" customHeight="1" x14ac:dyDescent="0.2"/>
    <row r="50" spans="1:30" s="32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2018-02-21T10:42:59Z</cp:lastPrinted>
  <dcterms:modified xsi:type="dcterms:W3CDTF">2022-03-25T11:24:23Z</dcterms:modified>
</cp:coreProperties>
</file>