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6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<sst xmlns="http://schemas.openxmlformats.org/spreadsheetml/2006/main" count="92" uniqueCount="90">
  <si>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</si>
  <si>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</si>
  <si>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</si>
  <si>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</si>
  <si>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</si>
  <si>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</si>
  <si>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</si>
  <si>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</si>
  <si>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</si>
  <si>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</si>
  <si>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</si>
  <si>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</si>
  <si>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</si>
  <si>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</si>
  <si>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</si>
  <si>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</si>
  <si>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</si>
  <si>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</si>
  <si>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</si>
  <si>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</si>
  <si>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</si>
  <si>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</si>
  <si>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</si>
  <si>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</si>
  <si>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</si>
  <si>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</si>
  <si>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</si>
  <si>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</si>
  <si>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</si>
  <si>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</si>
  <si>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</si>
  <si>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</si>
  <si>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</si>
  <si>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</si>
  <si>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</si>
  <si>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</si>
  <si>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</si>
  <si>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</si>
  <si>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</si>
  <si>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</si>
  <si>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</si>
  <si>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</si>
  <si>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</si>
  <si>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</si>
  <si>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</si>
  <si>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</si>
  <si>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</si>
  <si>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</si>
  <si>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</si>
  <si>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</si>
  <si>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</si>
  <si>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</si>
  <si>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</si>
  <si>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</si>
  <si>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</si>
  <si>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</si>
  <si>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</si>
  <si>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</si>
  <si>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</si>
  <si>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</si>
  <si>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</si>
  <si>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</si>
  <si>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</si>
  <si>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</si>
  <si>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</si>
  <si>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</si>
  <si>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</si>
  <si>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</si>
  <si>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</si>
  <si>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</si>
  <si>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</si>
  <si>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</si>
  <si>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</si>
  <si>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</si>
  <si>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</si>
  <si>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</si>
  <si>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</si>
  <si>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</si>
  <si>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</si>
  <si>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</si>
  <si>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</si>
  <si>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</si>
  <si>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</si>
  <si>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</si>
  <si>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</si>
  <si>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</si>
  <si>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</si>
  <si>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и восстановление уплотнения стыков в стенах, оконных, дверных и балконных блоках (прим.) - кв.м. 8,37
Ремонт деревянных конструкций -  шт 4
Установка замка на почтовый ящик - шт 3
Ремонт системы ТВС (внутриквартирные) -  мп 60,22
Ремонт системы ТВС (разводка) -  мп 7,07
Ремонт теплоизоляции трубопровода -  мп 62
Замена неисправных участков эл/сети -  мп 54
Замена автоматических выключателей -  шт 2
Замена светильников -  шт 3</t>
  </si>
  <si>
    <t>за 2021 год</t>
  </si>
  <si>
    <t>да (под. №3,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</si>
</sst>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23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9077.4399999999987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1952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86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 t="s">
        <v>9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5270.44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2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1">
        <v>279.3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8" t="s">
        <v>89</v>
      </c>
      <c r="J13" s="58"/>
      <c r="K13" s="58"/>
      <c r="L13" s="58"/>
      <c r="M13" s="58"/>
      <c r="N13" s="8"/>
      <c r="O13" s="62" t="s">
        <v>16</v>
      </c>
      <c r="P13" s="62"/>
      <c r="Q13" s="62"/>
      <c r="R13" s="62"/>
      <c r="S13" s="62"/>
      <c r="T13" s="62"/>
      <c r="U13" s="62"/>
      <c r="V13" s="62"/>
      <c r="W13" s="62"/>
      <c r="X13" s="63">
        <f>1535+1992.7</f>
        <v>3527.7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17</v>
      </c>
      <c r="C14" s="64"/>
      <c r="D14" s="64"/>
      <c r="E14" s="64"/>
      <c r="F14" s="64"/>
      <c r="G14" s="64"/>
      <c r="H14" s="64"/>
      <c r="I14" s="65" t="s">
        <v>18</v>
      </c>
      <c r="J14" s="65"/>
      <c r="K14" s="65"/>
      <c r="L14" s="65"/>
      <c r="M14" s="65"/>
      <c r="N14" s="6"/>
      <c r="O14" s="64" t="s">
        <v>19</v>
      </c>
      <c r="P14" s="64"/>
      <c r="Q14" s="64"/>
      <c r="R14" s="64"/>
      <c r="S14" s="64"/>
      <c r="T14" s="64"/>
      <c r="U14" s="64"/>
      <c r="V14" s="64"/>
      <c r="W14" s="64"/>
      <c r="X14" s="65">
        <v>141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21</v>
      </c>
      <c r="C17" s="70" t="s">
        <v>22</v>
      </c>
      <c r="D17" s="70"/>
      <c r="E17" s="70"/>
      <c r="F17" s="70"/>
      <c r="G17" s="70" t="s">
        <v>23</v>
      </c>
      <c r="H17" s="70"/>
      <c r="I17" s="70" t="s">
        <v>24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25</v>
      </c>
      <c r="V17" s="70"/>
      <c r="W17" s="72"/>
      <c r="X17" s="68" t="s">
        <v>68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69</v>
      </c>
      <c r="J18" s="74"/>
      <c r="K18" s="74"/>
      <c r="L18" s="74"/>
      <c r="M18" s="74"/>
      <c r="N18" s="74"/>
      <c r="O18" s="74"/>
      <c r="P18" s="74" t="s">
        <v>70</v>
      </c>
      <c r="Q18" s="74"/>
      <c r="R18" s="74"/>
      <c r="S18" s="74"/>
      <c r="T18" s="74"/>
      <c r="U18" s="12" t="s">
        <v>71</v>
      </c>
      <c r="V18" s="74" t="s">
        <v>72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26</v>
      </c>
      <c r="C19" s="76" t="s">
        <v>28</v>
      </c>
      <c r="D19" s="76"/>
      <c r="E19" s="76"/>
      <c r="F19" s="76"/>
      <c r="G19" s="77">
        <f>I19+P19+U19+V19</f>
        <v>1790.1689999999999</v>
      </c>
      <c r="H19" s="77"/>
      <c r="I19" s="79">
        <v>1367.53</v>
      </c>
      <c r="J19" s="79"/>
      <c r="K19" s="79"/>
      <c r="L19" s="79"/>
      <c r="M19" s="79"/>
      <c r="N19" s="79"/>
      <c r="O19" s="79"/>
      <c r="P19" s="79">
        <v>408.55</v>
      </c>
      <c r="Q19" s="79"/>
      <c r="R19" s="79"/>
      <c r="S19" s="79"/>
      <c r="T19" s="79"/>
      <c r="U19" s="14">
        <v>14.089</v>
      </c>
      <c r="V19" s="79">
        <v>0</v>
      </c>
      <c r="W19" s="80"/>
      <c r="X19" s="81">
        <v>51.561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27</v>
      </c>
      <c r="C20" s="78" t="s">
        <v>30</v>
      </c>
      <c r="D20" s="78"/>
      <c r="E20" s="78"/>
      <c r="F20" s="78"/>
      <c r="G20" s="77">
        <f t="shared" ref="G20:G23" si="0">I20+P20+U20+V20</f>
        <v>3535.6790000000001</v>
      </c>
      <c r="H20" s="77"/>
      <c r="I20" s="83">
        <v>3360.11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175.56899999999999</v>
      </c>
      <c r="V20" s="83">
        <v>0</v>
      </c>
      <c r="W20" s="84"/>
      <c r="X20" s="85">
        <v>17.509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29</v>
      </c>
      <c r="C21" s="78" t="s">
        <v>32</v>
      </c>
      <c r="D21" s="78"/>
      <c r="E21" s="78"/>
      <c r="F21" s="78"/>
      <c r="G21" s="77">
        <f t="shared" si="0"/>
        <v>3208.9790000000003</v>
      </c>
      <c r="H21" s="77"/>
      <c r="I21" s="83">
        <f>I19+I20-I22</f>
        <v>3084.1500000000005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-43.759999999999991</v>
      </c>
      <c r="Q21" s="83">
        <f>P19+Q20-Q22</f>
        <v>408.55</v>
      </c>
      <c r="R21" s="83"/>
      <c r="S21" s="83">
        <f t="shared" ref="S21" si="1">S19+S20-S22</f>
        <v>0</v>
      </c>
      <c r="T21" s="83">
        <f>T19+T20-T22</f>
        <v>0</v>
      </c>
      <c r="U21" s="15">
        <v>168.589</v>
      </c>
      <c r="V21" s="83">
        <f>V19+V20-V22</f>
        <v>0</v>
      </c>
      <c r="W21" s="84">
        <f>W19+W20-W22</f>
        <v>0</v>
      </c>
      <c r="X21" s="85">
        <v>29.875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31</v>
      </c>
      <c r="C22" s="78" t="s">
        <v>34</v>
      </c>
      <c r="D22" s="78"/>
      <c r="E22" s="78"/>
      <c r="F22" s="78"/>
      <c r="G22" s="77">
        <f t="shared" si="0"/>
        <v>2116.8690000000001</v>
      </c>
      <c r="H22" s="77"/>
      <c r="I22" s="83">
        <v>1643.49</v>
      </c>
      <c r="J22" s="83"/>
      <c r="K22" s="83"/>
      <c r="L22" s="83"/>
      <c r="M22" s="83"/>
      <c r="N22" s="83"/>
      <c r="O22" s="83"/>
      <c r="P22" s="83">
        <v>452.31</v>
      </c>
      <c r="Q22" s="83"/>
      <c r="R22" s="83"/>
      <c r="S22" s="83"/>
      <c r="T22" s="83"/>
      <c r="U22" s="15">
        <f>U19+U20-U21</f>
        <v>21.068999999999988</v>
      </c>
      <c r="V22" s="83">
        <v>0</v>
      </c>
      <c r="W22" s="84"/>
      <c r="X22" s="85">
        <f>X19+X20-X21</f>
        <v>39.194999999999993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33</v>
      </c>
      <c r="C23" s="78" t="s">
        <v>36</v>
      </c>
      <c r="D23" s="78"/>
      <c r="E23" s="78"/>
      <c r="F23" s="78"/>
      <c r="G23" s="77">
        <f t="shared" si="0"/>
        <v>326.7</v>
      </c>
      <c r="H23" s="77"/>
      <c r="I23" s="83">
        <f>I22-I19</f>
        <v>275.96000000000004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43.759999999999991</v>
      </c>
      <c r="Q23" s="83">
        <f>Q22-P19</f>
        <v>-408.55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6.979999999999988</v>
      </c>
      <c r="V23" s="91">
        <f>V22-V19</f>
        <v>0</v>
      </c>
      <c r="W23" s="92">
        <f>W22-W19</f>
        <v>0</v>
      </c>
      <c r="X23" s="93">
        <f>X22-X19</f>
        <v>-12.366000000000007</v>
      </c>
      <c r="Y23" s="94">
        <f t="shared" ref="Y23" si="5">Y22-Y19</f>
        <v>0</v>
      </c>
      <c r="Z23" s="94"/>
      <c r="AA23" s="94">
        <f>AA22-X19</f>
        <v>-51.561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35</v>
      </c>
      <c r="C24" s="88" t="s">
        <v>37</v>
      </c>
      <c r="D24" s="88"/>
      <c r="E24" s="88"/>
      <c r="F24" s="88"/>
      <c r="G24" s="89">
        <f>G21/G20</f>
        <v>0.90759907785746397</v>
      </c>
      <c r="H24" s="90"/>
      <c r="I24" s="96">
        <f>I21/I20</f>
        <v>0.91787173634196517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0.96024355096856517</v>
      </c>
      <c r="V24" s="96"/>
      <c r="W24" s="97"/>
      <c r="X24" s="98">
        <f>X21/X20</f>
        <v>1.7062653492489577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69</v>
      </c>
      <c r="D26" s="101"/>
      <c r="E26" s="101"/>
      <c r="F26" s="101"/>
      <c r="G26" s="101"/>
      <c r="H26" s="101"/>
      <c r="I26" s="102" t="s">
        <v>38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73</v>
      </c>
      <c r="S26" s="105"/>
      <c r="T26" s="105"/>
      <c r="U26" s="105"/>
      <c r="V26" s="105"/>
      <c r="W26" s="105"/>
      <c r="X26" s="105"/>
      <c r="Y26" s="106" t="s">
        <v>38</v>
      </c>
      <c r="Z26" s="106"/>
      <c r="AA26" s="106"/>
      <c r="AB26" s="106"/>
      <c r="AC26" s="106"/>
      <c r="AD26" s="107"/>
    </row>
    <row r="27" spans="1:37" s="25" customFormat="1" ht="38.25" customHeight="1" x14ac:dyDescent="0.2">
      <c r="A27" s="22"/>
      <c r="B27" s="23" t="s">
        <v>39</v>
      </c>
      <c r="C27" s="108" t="s">
        <v>40</v>
      </c>
      <c r="D27" s="108"/>
      <c r="E27" s="108"/>
      <c r="F27" s="108"/>
      <c r="G27" s="108"/>
      <c r="H27" s="108"/>
      <c r="I27" s="109">
        <v>1060.5934299999999</v>
      </c>
      <c r="J27" s="109"/>
      <c r="K27" s="109"/>
      <c r="L27" s="109"/>
      <c r="M27" s="109"/>
      <c r="N27" s="24"/>
      <c r="O27" s="110" t="s">
        <v>41</v>
      </c>
      <c r="P27" s="111"/>
      <c r="Q27" s="111"/>
      <c r="R27" s="112" t="s">
        <v>42</v>
      </c>
      <c r="S27" s="112"/>
      <c r="T27" s="112"/>
      <c r="U27" s="112"/>
      <c r="V27" s="112"/>
      <c r="W27" s="112"/>
      <c r="X27" s="112"/>
      <c r="Y27" s="113">
        <v>11.536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74</v>
      </c>
      <c r="D28" s="37"/>
      <c r="E28" s="37"/>
      <c r="F28" s="37"/>
      <c r="G28" s="37"/>
      <c r="H28" s="37"/>
      <c r="I28" s="38">
        <v>410.22395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14.413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75</v>
      </c>
      <c r="D29" s="37"/>
      <c r="E29" s="37"/>
      <c r="F29" s="37"/>
      <c r="G29" s="37"/>
      <c r="H29" s="37"/>
      <c r="I29" s="38">
        <f>I30+I31+I32+I33+I34+I35+I36</f>
        <v>1455.9374299999999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1.6160000000000001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5" t="s">
        <v>76</v>
      </c>
      <c r="D30" s="115"/>
      <c r="E30" s="115"/>
      <c r="F30" s="115"/>
      <c r="G30" s="115"/>
      <c r="H30" s="115"/>
      <c r="I30" s="116">
        <v>654.57750999999996</v>
      </c>
      <c r="J30" s="116"/>
      <c r="K30" s="116"/>
      <c r="L30" s="116"/>
      <c r="M30" s="116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7.6890000000000001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5" t="s">
        <v>52</v>
      </c>
      <c r="D31" s="115"/>
      <c r="E31" s="115"/>
      <c r="F31" s="115"/>
      <c r="G31" s="115"/>
      <c r="H31" s="115"/>
      <c r="I31" s="116"/>
      <c r="J31" s="116"/>
      <c r="K31" s="116"/>
      <c r="L31" s="116"/>
      <c r="M31" s="116"/>
      <c r="N31" s="7"/>
      <c r="O31" s="117" t="s">
        <v>53</v>
      </c>
      <c r="P31" s="118"/>
      <c r="Q31" s="118"/>
      <c r="R31" s="119" t="s">
        <v>57</v>
      </c>
      <c r="S31" s="119"/>
      <c r="T31" s="119"/>
      <c r="U31" s="119"/>
      <c r="V31" s="119"/>
      <c r="W31" s="119"/>
      <c r="X31" s="119"/>
      <c r="Y31" s="120">
        <v>160.666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5" t="s">
        <v>56</v>
      </c>
      <c r="D32" s="115"/>
      <c r="E32" s="115"/>
      <c r="F32" s="115"/>
      <c r="G32" s="115"/>
      <c r="H32" s="115"/>
      <c r="I32" s="116">
        <v>63.135060000000003</v>
      </c>
      <c r="J32" s="116"/>
      <c r="K32" s="116"/>
      <c r="L32" s="116"/>
      <c r="M32" s="116"/>
      <c r="N32" s="7"/>
      <c r="O32" s="130" t="s">
        <v>77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195.92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5" t="s">
        <v>59</v>
      </c>
      <c r="D33" s="115"/>
      <c r="E33" s="115"/>
      <c r="F33" s="115"/>
      <c r="G33" s="115"/>
      <c r="H33" s="115"/>
      <c r="I33" s="116">
        <v>165.20979</v>
      </c>
      <c r="J33" s="116"/>
      <c r="K33" s="116"/>
      <c r="L33" s="116"/>
      <c r="M33" s="116"/>
      <c r="N33" s="7"/>
      <c r="O33" s="135" t="s">
        <v>78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420.04183999999998</v>
      </c>
      <c r="J34" s="134"/>
      <c r="K34" s="134"/>
      <c r="L34" s="134"/>
      <c r="M34" s="134"/>
      <c r="O34" s="138" t="s">
        <v>87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5" t="s">
        <v>63</v>
      </c>
      <c r="D35" s="115"/>
      <c r="E35" s="115"/>
      <c r="F35" s="115"/>
      <c r="G35" s="115"/>
      <c r="H35" s="115"/>
      <c r="I35" s="116">
        <v>69.515540000000001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5" t="s">
        <v>65</v>
      </c>
      <c r="D36" s="115"/>
      <c r="E36" s="115"/>
      <c r="F36" s="115"/>
      <c r="G36" s="115"/>
      <c r="H36" s="115"/>
      <c r="I36" s="116">
        <v>83.457689999999999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66</v>
      </c>
      <c r="C37" s="144" t="s">
        <v>79</v>
      </c>
      <c r="D37" s="144"/>
      <c r="E37" s="144"/>
      <c r="F37" s="144"/>
      <c r="G37" s="144"/>
      <c r="H37" s="144"/>
      <c r="I37" s="145">
        <v>34.855319999999999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67</v>
      </c>
      <c r="C38" s="144" t="s">
        <v>80</v>
      </c>
      <c r="D38" s="144"/>
      <c r="E38" s="144"/>
      <c r="F38" s="144"/>
      <c r="G38" s="144"/>
      <c r="H38" s="144"/>
      <c r="I38" s="145">
        <v>25.539719999999999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81</v>
      </c>
      <c r="C39" s="147"/>
      <c r="D39" s="147"/>
      <c r="E39" s="147"/>
      <c r="F39" s="147"/>
      <c r="G39" s="147"/>
      <c r="H39" s="148"/>
      <c r="I39" s="149">
        <f>I27+I28+I29+I37+I38</f>
        <v>2987.1498500000002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24.75" customHeight="1" outlineLevel="1" x14ac:dyDescent="0.2">
      <c r="B42" s="35" t="s">
        <v>83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86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2018-02-21T11:19:19Z</cp:lastPrinted>
  <dcterms:modified xsi:type="dcterms:W3CDTF">2022-03-25T11:57:03Z</dcterms:modified>
</cp:coreProperties>
</file>