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05" windowHeight="130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<sst xmlns="http://schemas.openxmlformats.org/spreadsheetml/2006/main" count="92" uniqueCount="90">
  <si>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</si>
  <si>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</si>
  <si>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</si>
  <si>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</si>
  <si>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</si>
  <si>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</si>
  <si>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</si>
  <si>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</si>
  <si>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</si>
  <si>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</si>
  <si>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</si>
  <si>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</si>
  <si>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</si>
  <si>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</si>
  <si>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</si>
  <si>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</si>
  <si>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</si>
  <si>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</si>
  <si>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</si>
  <si>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</si>
  <si>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</si>
  <si>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</si>
  <si>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</si>
  <si>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</si>
  <si>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</si>
  <si>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</si>
  <si>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</si>
  <si>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</si>
  <si>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</si>
  <si>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</si>
  <si>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</si>
  <si>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</si>
  <si>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</si>
  <si>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</si>
  <si>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</si>
  <si>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</si>
  <si>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</si>
  <si>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</si>
  <si>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</si>
  <si>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</si>
  <si>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</si>
  <si>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</si>
  <si>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</si>
  <si>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</si>
  <si>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</si>
  <si>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</si>
  <si>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</si>
  <si>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</si>
  <si>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</si>
  <si>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</si>
  <si>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</si>
  <si>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</si>
  <si>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</si>
  <si>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</si>
  <si>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</si>
  <si>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</si>
  <si>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</si>
  <si>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</si>
  <si>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</si>
  <si>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</si>
  <si>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</si>
  <si>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</si>
  <si>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</si>
  <si>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</si>
  <si>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</si>
  <si>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</si>
  <si>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</si>
  <si>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</si>
  <si>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</si>
  <si>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</si>
  <si>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</si>
  <si>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</si>
  <si>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</si>
  <si>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</si>
  <si>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</si>
  <si>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</si>
  <si>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</si>
  <si>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</si>
  <si>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</si>
  <si>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</si>
  <si>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</si>
  <si>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</si>
  <si>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</si>
  <si>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</si>
  <si>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</si>
  <si>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</si>
  <si>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</si>
  <si>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</si>
  <si>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3
Установка почтовых ящиков 4х-секционный - шт 5
Установка замка на почтовый ящик - шт 5
Ремонт системы ТВС (внутриквартирные) -  мп 132,94
Ремонт системы ТВС (разводка) -  мп 19,80
Ремонт теплоизоляции трубопровода -  мп 113
Замена неисправных участков эл/сети -  мп 29
Замена автоматических выключателей -  шт 3
Замена светильников -  шт 17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</si>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</sst>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7" xfId="0" applyFont="1" applyFill="1" applyBorder="1" applyAlignment="1">
      <alignment horizontal="left" wrapText="1"/>
    </xf>
    <xf numFmtId="0" fontId="7" fillId="0" borderId="78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6" sqref="I26:M26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.83203125" style="1" customWidth="1"/>
    <col min="21" max="21" width="22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17367.97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1958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166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 t="s">
        <v>9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10263.540000000001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60">
        <v>8</v>
      </c>
      <c r="J11" s="60"/>
      <c r="K11" s="60"/>
      <c r="L11" s="60"/>
      <c r="M11" s="60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61">
        <v>125.8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8" t="s">
        <v>16</v>
      </c>
      <c r="J13" s="58"/>
      <c r="K13" s="58"/>
      <c r="L13" s="58"/>
      <c r="M13" s="58"/>
      <c r="N13" s="8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f>2948+4030.63</f>
        <v>6978.63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6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308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69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70</v>
      </c>
      <c r="J18" s="74"/>
      <c r="K18" s="74"/>
      <c r="L18" s="74"/>
      <c r="M18" s="74"/>
      <c r="N18" s="74"/>
      <c r="O18" s="74"/>
      <c r="P18" s="74" t="s">
        <v>71</v>
      </c>
      <c r="Q18" s="74"/>
      <c r="R18" s="74"/>
      <c r="S18" s="74"/>
      <c r="T18" s="74"/>
      <c r="U18" s="12" t="s">
        <v>72</v>
      </c>
      <c r="V18" s="74" t="s">
        <v>73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27</v>
      </c>
      <c r="C19" s="76" t="s">
        <v>29</v>
      </c>
      <c r="D19" s="76"/>
      <c r="E19" s="76"/>
      <c r="F19" s="76"/>
      <c r="G19" s="77">
        <f>I19+P19+U19+V19</f>
        <v>3442.54</v>
      </c>
      <c r="H19" s="77"/>
      <c r="I19" s="79">
        <v>2597.61</v>
      </c>
      <c r="J19" s="79"/>
      <c r="K19" s="79"/>
      <c r="L19" s="79"/>
      <c r="M19" s="79"/>
      <c r="N19" s="79"/>
      <c r="O19" s="79"/>
      <c r="P19" s="79">
        <v>838.55</v>
      </c>
      <c r="Q19" s="79"/>
      <c r="R19" s="79"/>
      <c r="S19" s="79"/>
      <c r="T19" s="79"/>
      <c r="U19" s="14">
        <v>6.38</v>
      </c>
      <c r="V19" s="79">
        <v>0</v>
      </c>
      <c r="W19" s="80"/>
      <c r="X19" s="81">
        <v>104.7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6597.0210000000006</v>
      </c>
      <c r="H20" s="77"/>
      <c r="I20" s="83">
        <v>6517.52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79.501000000000005</v>
      </c>
      <c r="V20" s="83">
        <v>0</v>
      </c>
      <c r="W20" s="84"/>
      <c r="X20" s="85">
        <v>33.457000000000001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30</v>
      </c>
      <c r="C21" s="78" t="s">
        <v>33</v>
      </c>
      <c r="D21" s="78"/>
      <c r="E21" s="78"/>
      <c r="F21" s="78"/>
      <c r="G21" s="77">
        <f t="shared" si="0"/>
        <v>6794.1880000000001</v>
      </c>
      <c r="H21" s="77"/>
      <c r="I21" s="83">
        <f>I19+I20-I22</f>
        <v>6419.3300000000008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295.68999999999994</v>
      </c>
      <c r="Q21" s="83">
        <f>P19+Q20-Q22</f>
        <v>838.55</v>
      </c>
      <c r="R21" s="83"/>
      <c r="S21" s="83">
        <f t="shared" ref="S21" si="1">S19+S20-S22</f>
        <v>0</v>
      </c>
      <c r="T21" s="83">
        <f>T19+T20-T22</f>
        <v>0</v>
      </c>
      <c r="U21" s="15">
        <v>79.168000000000006</v>
      </c>
      <c r="V21" s="83">
        <f>V19+V20-V22</f>
        <v>0</v>
      </c>
      <c r="W21" s="84">
        <f>W19+W20-W22</f>
        <v>0</v>
      </c>
      <c r="X21" s="85">
        <v>58.588000000000001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32</v>
      </c>
      <c r="C22" s="78" t="s">
        <v>35</v>
      </c>
      <c r="D22" s="78"/>
      <c r="E22" s="78"/>
      <c r="F22" s="78"/>
      <c r="G22" s="77">
        <f t="shared" si="0"/>
        <v>3245.3730000000005</v>
      </c>
      <c r="H22" s="77"/>
      <c r="I22" s="83">
        <v>2695.8</v>
      </c>
      <c r="J22" s="83"/>
      <c r="K22" s="83"/>
      <c r="L22" s="83"/>
      <c r="M22" s="83"/>
      <c r="N22" s="83"/>
      <c r="O22" s="83"/>
      <c r="P22" s="83">
        <v>542.86</v>
      </c>
      <c r="Q22" s="83"/>
      <c r="R22" s="83"/>
      <c r="S22" s="83"/>
      <c r="T22" s="83"/>
      <c r="U22" s="15">
        <f>U19+U20-U21</f>
        <v>6.7129999999999939</v>
      </c>
      <c r="V22" s="83">
        <v>0</v>
      </c>
      <c r="W22" s="84"/>
      <c r="X22" s="85">
        <f>X19+X20-X21</f>
        <v>79.569000000000017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34</v>
      </c>
      <c r="C23" s="78" t="s">
        <v>37</v>
      </c>
      <c r="D23" s="78"/>
      <c r="E23" s="78"/>
      <c r="F23" s="78"/>
      <c r="G23" s="77">
        <f t="shared" si="0"/>
        <v>-197.16699999999989</v>
      </c>
      <c r="H23" s="77"/>
      <c r="I23" s="83">
        <f>I22-I19</f>
        <v>98.190000000000055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-295.68999999999994</v>
      </c>
      <c r="Q23" s="83">
        <f>Q22-P19</f>
        <v>-838.55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0.33299999999999397</v>
      </c>
      <c r="V23" s="91">
        <f>V22-V19</f>
        <v>0</v>
      </c>
      <c r="W23" s="92">
        <f>W22-W19</f>
        <v>0</v>
      </c>
      <c r="X23" s="93">
        <f>X22-X19</f>
        <v>-25.130999999999986</v>
      </c>
      <c r="Y23" s="94">
        <f t="shared" ref="Y23" si="5">Y22-Y19</f>
        <v>0</v>
      </c>
      <c r="Z23" s="94"/>
      <c r="AA23" s="94">
        <f>AA22-X19</f>
        <v>-104.7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36</v>
      </c>
      <c r="C24" s="88" t="s">
        <v>38</v>
      </c>
      <c r="D24" s="88"/>
      <c r="E24" s="88"/>
      <c r="F24" s="88"/>
      <c r="G24" s="89">
        <f>G21/G20</f>
        <v>1.0298872779092259</v>
      </c>
      <c r="H24" s="90"/>
      <c r="I24" s="96">
        <f>I21/I20</f>
        <v>0.9849344535958463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0.99581137344184356</v>
      </c>
      <c r="V24" s="96"/>
      <c r="W24" s="97"/>
      <c r="X24" s="98">
        <f>X21/X20</f>
        <v>1.7511432585109246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70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74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9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09">
        <v>1808.24694</v>
      </c>
      <c r="J27" s="109"/>
      <c r="K27" s="109"/>
      <c r="L27" s="109"/>
      <c r="M27" s="109"/>
      <c r="N27" s="24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27.978999999999999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75</v>
      </c>
      <c r="D28" s="37"/>
      <c r="E28" s="37"/>
      <c r="F28" s="37"/>
      <c r="G28" s="37"/>
      <c r="H28" s="37"/>
      <c r="I28" s="38">
        <v>1622.3240000000001</v>
      </c>
      <c r="J28" s="38"/>
      <c r="K28" s="38"/>
      <c r="L28" s="38"/>
      <c r="M28" s="38"/>
      <c r="N28" s="7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34.956000000000003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76</v>
      </c>
      <c r="D29" s="37"/>
      <c r="E29" s="37"/>
      <c r="F29" s="37"/>
      <c r="G29" s="37"/>
      <c r="H29" s="37"/>
      <c r="I29" s="38">
        <f>I30+I31+I32+I33+I34+I35+I36</f>
        <v>2343.63942</v>
      </c>
      <c r="J29" s="38"/>
      <c r="K29" s="38"/>
      <c r="L29" s="38"/>
      <c r="M29" s="38"/>
      <c r="N29" s="7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3.919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5" t="s">
        <v>77</v>
      </c>
      <c r="D30" s="115"/>
      <c r="E30" s="115"/>
      <c r="F30" s="115"/>
      <c r="G30" s="115"/>
      <c r="H30" s="115"/>
      <c r="I30" s="116">
        <v>706.54669999999999</v>
      </c>
      <c r="J30" s="116"/>
      <c r="K30" s="116"/>
      <c r="L30" s="116"/>
      <c r="M30" s="116"/>
      <c r="N30" s="7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18.646999999999998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5" t="s">
        <v>53</v>
      </c>
      <c r="D31" s="115"/>
      <c r="E31" s="115"/>
      <c r="F31" s="115"/>
      <c r="G31" s="115"/>
      <c r="H31" s="115"/>
      <c r="I31" s="116"/>
      <c r="J31" s="116"/>
      <c r="K31" s="116"/>
      <c r="L31" s="116"/>
      <c r="M31" s="116"/>
      <c r="N31" s="7"/>
      <c r="O31" s="117" t="s">
        <v>54</v>
      </c>
      <c r="P31" s="118"/>
      <c r="Q31" s="118"/>
      <c r="R31" s="119" t="s">
        <v>58</v>
      </c>
      <c r="S31" s="119"/>
      <c r="T31" s="119"/>
      <c r="U31" s="119"/>
      <c r="V31" s="119"/>
      <c r="W31" s="119"/>
      <c r="X31" s="119"/>
      <c r="Y31" s="120">
        <v>330.66199999999998</v>
      </c>
      <c r="Z31" s="120"/>
      <c r="AA31" s="120"/>
      <c r="AB31" s="120"/>
      <c r="AC31" s="120"/>
      <c r="AD31" s="121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5" t="s">
        <v>57</v>
      </c>
      <c r="D32" s="115"/>
      <c r="E32" s="115"/>
      <c r="F32" s="115"/>
      <c r="G32" s="115"/>
      <c r="H32" s="115"/>
      <c r="I32" s="116">
        <v>107.8948</v>
      </c>
      <c r="J32" s="116"/>
      <c r="K32" s="116"/>
      <c r="L32" s="116"/>
      <c r="M32" s="116"/>
      <c r="N32" s="7"/>
      <c r="O32" s="131" t="s">
        <v>78</v>
      </c>
      <c r="P32" s="132"/>
      <c r="Q32" s="132"/>
      <c r="R32" s="132"/>
      <c r="S32" s="132"/>
      <c r="T32" s="132"/>
      <c r="U32" s="132"/>
      <c r="V32" s="132"/>
      <c r="W32" s="132"/>
      <c r="X32" s="133"/>
      <c r="Y32" s="129">
        <f>SUM(Y27:AD31)</f>
        <v>416.16300000000001</v>
      </c>
      <c r="Z32" s="129"/>
      <c r="AA32" s="129"/>
      <c r="AB32" s="129"/>
      <c r="AC32" s="129"/>
      <c r="AD32" s="13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5" t="s">
        <v>60</v>
      </c>
      <c r="D33" s="115"/>
      <c r="E33" s="115"/>
      <c r="F33" s="115"/>
      <c r="G33" s="115"/>
      <c r="H33" s="115"/>
      <c r="I33" s="116">
        <v>306.17671000000001</v>
      </c>
      <c r="J33" s="116"/>
      <c r="K33" s="116"/>
      <c r="L33" s="116"/>
      <c r="M33" s="116"/>
      <c r="N33" s="7"/>
      <c r="O33" s="136" t="s">
        <v>79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4" t="s">
        <v>62</v>
      </c>
      <c r="D34" s="134"/>
      <c r="E34" s="134"/>
      <c r="F34" s="134"/>
      <c r="G34" s="134"/>
      <c r="H34" s="134"/>
      <c r="I34" s="135">
        <v>689.19105999999999</v>
      </c>
      <c r="J34" s="135"/>
      <c r="K34" s="135"/>
      <c r="L34" s="135"/>
      <c r="M34" s="135"/>
      <c r="O34" s="139" t="s">
        <v>88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1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5" t="s">
        <v>64</v>
      </c>
      <c r="D35" s="115"/>
      <c r="E35" s="115"/>
      <c r="F35" s="115"/>
      <c r="G35" s="115"/>
      <c r="H35" s="115"/>
      <c r="I35" s="116">
        <v>433.78698000000003</v>
      </c>
      <c r="J35" s="116"/>
      <c r="K35" s="116"/>
      <c r="L35" s="116"/>
      <c r="M35" s="116"/>
      <c r="N35" s="7"/>
      <c r="O35" s="139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1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5" t="s">
        <v>66</v>
      </c>
      <c r="D36" s="115"/>
      <c r="E36" s="115"/>
      <c r="F36" s="115"/>
      <c r="G36" s="115"/>
      <c r="H36" s="115"/>
      <c r="I36" s="116">
        <v>100.04317</v>
      </c>
      <c r="J36" s="116"/>
      <c r="K36" s="116"/>
      <c r="L36" s="116"/>
      <c r="M36" s="116"/>
      <c r="O36" s="139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2:37" s="9" customFormat="1" ht="36" customHeight="1" x14ac:dyDescent="0.2">
      <c r="B37" s="32" t="s">
        <v>67</v>
      </c>
      <c r="C37" s="145" t="s">
        <v>80</v>
      </c>
      <c r="D37" s="145"/>
      <c r="E37" s="145"/>
      <c r="F37" s="145"/>
      <c r="G37" s="145"/>
      <c r="H37" s="145"/>
      <c r="I37" s="146">
        <v>65.764799999999994</v>
      </c>
      <c r="J37" s="146"/>
      <c r="K37" s="146"/>
      <c r="L37" s="146"/>
      <c r="M37" s="146"/>
      <c r="N37" s="7"/>
      <c r="O37" s="139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2:37" s="9" customFormat="1" ht="36" customHeight="1" thickBot="1" x14ac:dyDescent="0.25">
      <c r="B38" s="32" t="s">
        <v>68</v>
      </c>
      <c r="C38" s="145" t="s">
        <v>81</v>
      </c>
      <c r="D38" s="145"/>
      <c r="E38" s="145"/>
      <c r="F38" s="145"/>
      <c r="G38" s="145"/>
      <c r="H38" s="145"/>
      <c r="I38" s="146"/>
      <c r="J38" s="146"/>
      <c r="K38" s="146"/>
      <c r="L38" s="146"/>
      <c r="M38" s="146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1"/>
    </row>
    <row r="39" spans="2:37" s="9" customFormat="1" ht="30" customHeight="1" thickBot="1" x14ac:dyDescent="0.25">
      <c r="B39" s="147" t="s">
        <v>82</v>
      </c>
      <c r="C39" s="148"/>
      <c r="D39" s="148"/>
      <c r="E39" s="148"/>
      <c r="F39" s="148"/>
      <c r="G39" s="148"/>
      <c r="H39" s="149"/>
      <c r="I39" s="150">
        <f>I27+I28+I29+I37+I38</f>
        <v>5839.97516</v>
      </c>
      <c r="J39" s="150"/>
      <c r="K39" s="150"/>
      <c r="L39" s="150"/>
      <c r="M39" s="151"/>
      <c r="N39" s="7"/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4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83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3" customFormat="1" ht="36" customHeight="1" outlineLevel="1" x14ac:dyDescent="0.2">
      <c r="B42" s="36" t="s">
        <v>84</v>
      </c>
      <c r="C42" s="123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</row>
    <row r="43" spans="2:37" s="33" customFormat="1" ht="21.75" customHeight="1" outlineLevel="1" thickBot="1" x14ac:dyDescent="0.25">
      <c r="B43" s="35" t="s">
        <v>85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</row>
    <row r="44" spans="2:37" s="33" customFormat="1" ht="32.25" customHeight="1" x14ac:dyDescent="0.2">
      <c r="B44" s="128" t="s">
        <v>87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2018-02-21T11:43:44Z</cp:lastPrinted>
  <dcterms:modified xsi:type="dcterms:W3CDTF">2022-03-25T12:17:01Z</dcterms:modified>
</cp:coreProperties>
</file>