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730" windowHeight="127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<sst xmlns="http://schemas.openxmlformats.org/spreadsheetml/2006/main" count="91" uniqueCount="89">
  <si>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</si>
  <si>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</si>
  <si>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д.32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</si>
  <si>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</si>
  <si>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</si>
  <si>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</si>
  <si>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</si>
  <si>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</si>
  <si>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</si>
  <si>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</si>
  <si>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</si>
  <si>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</si>
  <si>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</si>
  <si>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</si>
  <si>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</si>
  <si>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</si>
  <si>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</si>
  <si>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</si>
  <si>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</si>
  <si>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</si>
  <si>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</si>
  <si>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</si>
  <si>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</si>
  <si>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</si>
  <si>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</si>
  <si>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</si>
  <si>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</si>
  <si>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</si>
  <si>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</si>
  <si>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</si>
  <si>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</si>
  <si>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</si>
  <si>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</si>
  <si>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</si>
  <si>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</si>
  <si>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</si>
  <si>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</si>
  <si>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</si>
  <si>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</si>
  <si>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</si>
  <si>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</si>
  <si>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</si>
  <si>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</si>
  <si>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</si>
  <si>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</si>
  <si>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</si>
  <si>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</si>
  <si>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</si>
  <si>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</si>
  <si>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</si>
  <si>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</si>
  <si>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</si>
  <si>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</si>
  <si>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</si>
  <si>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</si>
  <si>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</si>
  <si>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</si>
  <si>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</si>
  <si>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</si>
  <si>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</si>
  <si>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</si>
  <si>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</si>
  <si>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</si>
  <si>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</si>
  <si>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</si>
  <si>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</si>
  <si>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</si>
  <si>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нет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</si>
  <si>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</si>
  <si>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</si>
  <si>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</si>
  <si>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</si>
  <si>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</si>
  <si>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</si>
  <si>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</si>
  <si>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</si>
  <si>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</si>
  <si>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</si>
  <si>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</si>
  <si>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</si>
  <si>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</si>
  <si>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</si>
  <si>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</si>
  <si>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</si>
  <si>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</si>
  <si>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</si>
  <si>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</si>
  <si>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65,70
Ремонт и восстановление уплотнения стыков в стенах, оконных, дверных и балконных блоках (прим.) - кв.м. 50
Ремонт деревянных конструкций -  шт 6
Ремонт металлических ограждений крыльца -  мп 4
Ремонт подъездов -  шт 3
Установка замка на почтовый ящик - шт 3
Ремонт системы ТВС (внутриквартирные) -  мп 25,50
Ремонт системы ТВС в подъезде -  мп 3,05
Ремонт системы ТВС (разводка) -  мп 15
Ремонт теплоизоляции трубопровода -  мп 101,05
Замена неисправных участков эл/сети -  мп 74
Замена светильников -  шт 57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</si>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</sst>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164062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85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88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4</v>
      </c>
      <c r="P7" s="51"/>
      <c r="Q7" s="51"/>
      <c r="R7" s="51"/>
      <c r="S7" s="51"/>
      <c r="T7" s="51"/>
      <c r="U7" s="51"/>
      <c r="V7" s="52">
        <f>X10+X12+X13</f>
        <v>13993.400000000001</v>
      </c>
      <c r="W7" s="52"/>
      <c r="X7" s="52"/>
      <c r="Y7" s="53" t="s">
        <v>5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6</v>
      </c>
      <c r="C9" s="55"/>
      <c r="D9" s="55"/>
      <c r="E9" s="55"/>
      <c r="F9" s="55"/>
      <c r="G9" s="55"/>
      <c r="H9" s="55"/>
      <c r="I9" s="56">
        <v>1983</v>
      </c>
      <c r="J9" s="56"/>
      <c r="K9" s="56"/>
      <c r="L9" s="56"/>
      <c r="M9" s="56"/>
      <c r="N9" s="5"/>
      <c r="O9" s="55" t="s">
        <v>7</v>
      </c>
      <c r="P9" s="55"/>
      <c r="Q9" s="55"/>
      <c r="R9" s="55"/>
      <c r="S9" s="55"/>
      <c r="T9" s="55"/>
      <c r="U9" s="55"/>
      <c r="V9" s="55"/>
      <c r="W9" s="55"/>
      <c r="X9" s="56">
        <v>178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8</v>
      </c>
      <c r="C10" s="57"/>
      <c r="D10" s="57"/>
      <c r="E10" s="57"/>
      <c r="F10" s="57"/>
      <c r="G10" s="57"/>
      <c r="H10" s="57"/>
      <c r="I10" s="58">
        <v>84</v>
      </c>
      <c r="J10" s="58"/>
      <c r="K10" s="58"/>
      <c r="L10" s="58"/>
      <c r="M10" s="58"/>
      <c r="N10" s="5"/>
      <c r="O10" s="57" t="s">
        <v>9</v>
      </c>
      <c r="P10" s="57"/>
      <c r="Q10" s="57"/>
      <c r="R10" s="57"/>
      <c r="S10" s="57"/>
      <c r="T10" s="57"/>
      <c r="U10" s="57"/>
      <c r="V10" s="57"/>
      <c r="W10" s="57"/>
      <c r="X10" s="59">
        <v>9607.2000000000007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10</v>
      </c>
      <c r="C11" s="57"/>
      <c r="D11" s="57"/>
      <c r="E11" s="57"/>
      <c r="F11" s="57"/>
      <c r="G11" s="57"/>
      <c r="H11" s="57"/>
      <c r="I11" s="58">
        <v>5</v>
      </c>
      <c r="J11" s="58"/>
      <c r="K11" s="58"/>
      <c r="L11" s="58"/>
      <c r="M11" s="58"/>
      <c r="N11" s="5"/>
      <c r="O11" s="57" t="s">
        <v>11</v>
      </c>
      <c r="P11" s="57"/>
      <c r="Q11" s="57"/>
      <c r="R11" s="57"/>
      <c r="S11" s="57"/>
      <c r="T11" s="57"/>
      <c r="U11" s="57"/>
      <c r="V11" s="57"/>
      <c r="W11" s="57"/>
      <c r="X11" s="58">
        <v>1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12</v>
      </c>
      <c r="C12" s="57"/>
      <c r="D12" s="57"/>
      <c r="E12" s="57"/>
      <c r="F12" s="57"/>
      <c r="G12" s="57"/>
      <c r="H12" s="57"/>
      <c r="I12" s="58">
        <v>9</v>
      </c>
      <c r="J12" s="58"/>
      <c r="K12" s="58"/>
      <c r="L12" s="58"/>
      <c r="M12" s="58"/>
      <c r="N12" s="5"/>
      <c r="O12" s="57" t="s">
        <v>13</v>
      </c>
      <c r="P12" s="57"/>
      <c r="Q12" s="57"/>
      <c r="R12" s="57"/>
      <c r="S12" s="57"/>
      <c r="T12" s="57"/>
      <c r="U12" s="57"/>
      <c r="V12" s="57"/>
      <c r="W12" s="57"/>
      <c r="X12" s="58">
        <v>36</v>
      </c>
      <c r="Y12" s="58"/>
      <c r="Z12" s="58"/>
      <c r="AA12" s="58"/>
      <c r="AB12" s="58"/>
      <c r="AC12" s="58"/>
      <c r="AD12" s="58"/>
    </row>
    <row r="13" spans="2:30" s="1" customFormat="1" ht="15" customHeight="1" x14ac:dyDescent="0.2">
      <c r="B13" s="60" t="s">
        <v>14</v>
      </c>
      <c r="C13" s="60"/>
      <c r="D13" s="60"/>
      <c r="E13" s="60"/>
      <c r="F13" s="60"/>
      <c r="G13" s="60"/>
      <c r="H13" s="60"/>
      <c r="I13" s="61" t="s">
        <v>67</v>
      </c>
      <c r="J13" s="61"/>
      <c r="K13" s="61"/>
      <c r="L13" s="61"/>
      <c r="M13" s="61"/>
      <c r="N13" s="8"/>
      <c r="O13" s="60" t="s">
        <v>16</v>
      </c>
      <c r="P13" s="60"/>
      <c r="Q13" s="60"/>
      <c r="R13" s="60"/>
      <c r="S13" s="60"/>
      <c r="T13" s="60"/>
      <c r="U13" s="60"/>
      <c r="V13" s="60"/>
      <c r="W13" s="60"/>
      <c r="X13" s="62">
        <f>1587+2763.2</f>
        <v>4350.2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17</v>
      </c>
      <c r="C14" s="63"/>
      <c r="D14" s="63"/>
      <c r="E14" s="63"/>
      <c r="F14" s="63"/>
      <c r="G14" s="63"/>
      <c r="H14" s="63"/>
      <c r="I14" s="64" t="s">
        <v>15</v>
      </c>
      <c r="J14" s="64"/>
      <c r="K14" s="64"/>
      <c r="L14" s="64"/>
      <c r="M14" s="64"/>
      <c r="N14" s="6"/>
      <c r="O14" s="63" t="s">
        <v>18</v>
      </c>
      <c r="P14" s="63"/>
      <c r="Q14" s="63"/>
      <c r="R14" s="63"/>
      <c r="S14" s="63"/>
      <c r="T14" s="63"/>
      <c r="U14" s="63"/>
      <c r="V14" s="63"/>
      <c r="W14" s="63"/>
      <c r="X14" s="64">
        <v>395</v>
      </c>
      <c r="Y14" s="64"/>
      <c r="Z14" s="64"/>
      <c r="AA14" s="64"/>
      <c r="AB14" s="64"/>
      <c r="AC14" s="64"/>
      <c r="AD14" s="64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5" t="s">
        <v>19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9"/>
      <c r="B17" s="67" t="s">
        <v>20</v>
      </c>
      <c r="C17" s="69" t="s">
        <v>21</v>
      </c>
      <c r="D17" s="69"/>
      <c r="E17" s="69"/>
      <c r="F17" s="69"/>
      <c r="G17" s="69" t="s">
        <v>22</v>
      </c>
      <c r="H17" s="69"/>
      <c r="I17" s="69" t="s">
        <v>23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24</v>
      </c>
      <c r="V17" s="69"/>
      <c r="W17" s="71"/>
      <c r="X17" s="67" t="s">
        <v>68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9"/>
      <c r="B18" s="68"/>
      <c r="C18" s="70"/>
      <c r="D18" s="70"/>
      <c r="E18" s="70"/>
      <c r="F18" s="70"/>
      <c r="G18" s="70"/>
      <c r="H18" s="70"/>
      <c r="I18" s="73" t="s">
        <v>69</v>
      </c>
      <c r="J18" s="73"/>
      <c r="K18" s="73"/>
      <c r="L18" s="73"/>
      <c r="M18" s="73"/>
      <c r="N18" s="73"/>
      <c r="O18" s="73"/>
      <c r="P18" s="73" t="s">
        <v>70</v>
      </c>
      <c r="Q18" s="73"/>
      <c r="R18" s="73"/>
      <c r="S18" s="73"/>
      <c r="T18" s="73"/>
      <c r="U18" s="12" t="s">
        <v>71</v>
      </c>
      <c r="V18" s="73" t="s">
        <v>72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9"/>
      <c r="B19" s="13" t="s">
        <v>25</v>
      </c>
      <c r="C19" s="75" t="s">
        <v>27</v>
      </c>
      <c r="D19" s="75"/>
      <c r="E19" s="75"/>
      <c r="F19" s="75"/>
      <c r="G19" s="76">
        <f>I19+P19+U19+V19</f>
        <v>1728.45</v>
      </c>
      <c r="H19" s="76"/>
      <c r="I19" s="78">
        <v>1481.88</v>
      </c>
      <c r="J19" s="78"/>
      <c r="K19" s="78"/>
      <c r="L19" s="78"/>
      <c r="M19" s="78"/>
      <c r="N19" s="78"/>
      <c r="O19" s="78"/>
      <c r="P19" s="78">
        <v>246.57</v>
      </c>
      <c r="Q19" s="78"/>
      <c r="R19" s="78"/>
      <c r="S19" s="78"/>
      <c r="T19" s="78"/>
      <c r="U19" s="14">
        <v>0</v>
      </c>
      <c r="V19" s="78">
        <v>0</v>
      </c>
      <c r="W19" s="79"/>
      <c r="X19" s="80">
        <v>78.736000000000004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9"/>
      <c r="B20" s="13" t="s">
        <v>26</v>
      </c>
      <c r="C20" s="77" t="s">
        <v>29</v>
      </c>
      <c r="D20" s="77"/>
      <c r="E20" s="77"/>
      <c r="F20" s="77"/>
      <c r="G20" s="76">
        <f t="shared" ref="G20:G23" si="0">I20+P20+U20+V20</f>
        <v>7800.0410000000002</v>
      </c>
      <c r="H20" s="76"/>
      <c r="I20" s="82">
        <v>7768.85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31.190999999999999</v>
      </c>
      <c r="V20" s="82">
        <v>0</v>
      </c>
      <c r="W20" s="83"/>
      <c r="X20" s="84">
        <v>27.934000000000001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9"/>
      <c r="B21" s="16" t="s">
        <v>28</v>
      </c>
      <c r="C21" s="77" t="s">
        <v>31</v>
      </c>
      <c r="D21" s="77"/>
      <c r="E21" s="77"/>
      <c r="F21" s="77"/>
      <c r="G21" s="76">
        <f t="shared" si="0"/>
        <v>7493.0679999999984</v>
      </c>
      <c r="H21" s="76"/>
      <c r="I21" s="82">
        <f>I19+I20-I22</f>
        <v>7475.9599999999991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-9.1800000000000068</v>
      </c>
      <c r="Q21" s="82">
        <f>P19+Q20-Q22</f>
        <v>246.57</v>
      </c>
      <c r="R21" s="82"/>
      <c r="S21" s="82">
        <f t="shared" ref="S21" si="1">S19+S20-S22</f>
        <v>0</v>
      </c>
      <c r="T21" s="82">
        <f>T19+T20-T22</f>
        <v>0</v>
      </c>
      <c r="U21" s="15">
        <v>26.288</v>
      </c>
      <c r="V21" s="82">
        <f>V19+V20-V22</f>
        <v>0</v>
      </c>
      <c r="W21" s="83">
        <f>W19+W20-W22</f>
        <v>0</v>
      </c>
      <c r="X21" s="84">
        <v>47.369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9"/>
      <c r="B22" s="16" t="s">
        <v>30</v>
      </c>
      <c r="C22" s="77" t="s">
        <v>33</v>
      </c>
      <c r="D22" s="77"/>
      <c r="E22" s="77"/>
      <c r="F22" s="77"/>
      <c r="G22" s="76">
        <f t="shared" si="0"/>
        <v>2035.423</v>
      </c>
      <c r="H22" s="76"/>
      <c r="I22" s="82">
        <v>1774.77</v>
      </c>
      <c r="J22" s="82"/>
      <c r="K22" s="82"/>
      <c r="L22" s="82"/>
      <c r="M22" s="82"/>
      <c r="N22" s="82"/>
      <c r="O22" s="82"/>
      <c r="P22" s="82">
        <v>255.75</v>
      </c>
      <c r="Q22" s="82"/>
      <c r="R22" s="82"/>
      <c r="S22" s="82"/>
      <c r="T22" s="82"/>
      <c r="U22" s="15">
        <f>U19+U20-U21</f>
        <v>4.9029999999999987</v>
      </c>
      <c r="V22" s="82">
        <v>0</v>
      </c>
      <c r="W22" s="83"/>
      <c r="X22" s="84">
        <f>X19+X20-X21</f>
        <v>59.301000000000002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9"/>
      <c r="B23" s="16" t="s">
        <v>32</v>
      </c>
      <c r="C23" s="77" t="s">
        <v>35</v>
      </c>
      <c r="D23" s="77"/>
      <c r="E23" s="77"/>
      <c r="F23" s="77"/>
      <c r="G23" s="76">
        <f t="shared" si="0"/>
        <v>306.9729999999999</v>
      </c>
      <c r="H23" s="76"/>
      <c r="I23" s="82">
        <f>I22-I19</f>
        <v>292.88999999999987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9.1800000000000068</v>
      </c>
      <c r="Q23" s="82">
        <f>Q22-P19</f>
        <v>-246.57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4.9029999999999987</v>
      </c>
      <c r="V23" s="90">
        <f>V22-V19</f>
        <v>0</v>
      </c>
      <c r="W23" s="91">
        <f>W22-W19</f>
        <v>0</v>
      </c>
      <c r="X23" s="92">
        <f>X22-X19</f>
        <v>-19.435000000000002</v>
      </c>
      <c r="Y23" s="93">
        <f t="shared" ref="Y23" si="5">Y22-Y19</f>
        <v>0</v>
      </c>
      <c r="Z23" s="93"/>
      <c r="AA23" s="93">
        <f>AA22-X19</f>
        <v>-78.736000000000004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9"/>
      <c r="B24" s="17" t="s">
        <v>34</v>
      </c>
      <c r="C24" s="87" t="s">
        <v>36</v>
      </c>
      <c r="D24" s="87"/>
      <c r="E24" s="87"/>
      <c r="F24" s="87"/>
      <c r="G24" s="88">
        <f>G21/G20</f>
        <v>0.96064469404712083</v>
      </c>
      <c r="H24" s="89"/>
      <c r="I24" s="95">
        <f>I21/I20</f>
        <v>0.9622994394279718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>
        <f>U20/U21</f>
        <v>1.1865109555690809</v>
      </c>
      <c r="V24" s="95"/>
      <c r="W24" s="96"/>
      <c r="X24" s="97">
        <f>X21/X20</f>
        <v>1.6957471182072026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69</v>
      </c>
      <c r="D26" s="100"/>
      <c r="E26" s="100"/>
      <c r="F26" s="100"/>
      <c r="G26" s="100"/>
      <c r="H26" s="100"/>
      <c r="I26" s="101" t="s">
        <v>37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73</v>
      </c>
      <c r="S26" s="104"/>
      <c r="T26" s="104"/>
      <c r="U26" s="104"/>
      <c r="V26" s="104"/>
      <c r="W26" s="104"/>
      <c r="X26" s="104"/>
      <c r="Y26" s="105" t="s">
        <v>37</v>
      </c>
      <c r="Z26" s="105"/>
      <c r="AA26" s="105"/>
      <c r="AB26" s="105"/>
      <c r="AC26" s="105"/>
      <c r="AD26" s="106"/>
    </row>
    <row r="27" spans="1:37" s="25" customFormat="1" ht="39.75" customHeight="1" x14ac:dyDescent="0.2">
      <c r="A27" s="22"/>
      <c r="B27" s="23" t="s">
        <v>38</v>
      </c>
      <c r="C27" s="107" t="s">
        <v>39</v>
      </c>
      <c r="D27" s="107"/>
      <c r="E27" s="107"/>
      <c r="F27" s="107"/>
      <c r="G27" s="107"/>
      <c r="H27" s="107"/>
      <c r="I27" s="108">
        <v>1726.1840299999999</v>
      </c>
      <c r="J27" s="108"/>
      <c r="K27" s="108"/>
      <c r="L27" s="108"/>
      <c r="M27" s="108"/>
      <c r="N27" s="24"/>
      <c r="O27" s="109" t="s">
        <v>40</v>
      </c>
      <c r="P27" s="110"/>
      <c r="Q27" s="110"/>
      <c r="R27" s="111" t="s">
        <v>41</v>
      </c>
      <c r="S27" s="111"/>
      <c r="T27" s="111"/>
      <c r="U27" s="111"/>
      <c r="V27" s="111"/>
      <c r="W27" s="111"/>
      <c r="X27" s="111"/>
      <c r="Y27" s="112">
        <v>27.411000000000001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37" t="s">
        <v>74</v>
      </c>
      <c r="D28" s="37"/>
      <c r="E28" s="37"/>
      <c r="F28" s="37"/>
      <c r="G28" s="37"/>
      <c r="H28" s="37"/>
      <c r="I28" s="38">
        <v>1588.0213799999999</v>
      </c>
      <c r="J28" s="38"/>
      <c r="K28" s="38"/>
      <c r="L28" s="38"/>
      <c r="M28" s="38"/>
      <c r="N28" s="7"/>
      <c r="O28" s="39" t="s">
        <v>43</v>
      </c>
      <c r="P28" s="40"/>
      <c r="Q28" s="40"/>
      <c r="R28" s="41" t="s">
        <v>44</v>
      </c>
      <c r="S28" s="41"/>
      <c r="T28" s="41"/>
      <c r="U28" s="41"/>
      <c r="V28" s="41"/>
      <c r="W28" s="41"/>
      <c r="X28" s="41"/>
      <c r="Y28" s="42">
        <v>34.247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45</v>
      </c>
      <c r="C29" s="37" t="s">
        <v>75</v>
      </c>
      <c r="D29" s="37"/>
      <c r="E29" s="37"/>
      <c r="F29" s="37"/>
      <c r="G29" s="37"/>
      <c r="H29" s="37"/>
      <c r="I29" s="38">
        <f>I30+I31+I32+I33+I34+I35+I36</f>
        <v>2629.3256999999999</v>
      </c>
      <c r="J29" s="38"/>
      <c r="K29" s="38"/>
      <c r="L29" s="38"/>
      <c r="M29" s="38"/>
      <c r="N29" s="7"/>
      <c r="O29" s="39" t="s">
        <v>46</v>
      </c>
      <c r="P29" s="40"/>
      <c r="Q29" s="40"/>
      <c r="R29" s="41" t="s">
        <v>47</v>
      </c>
      <c r="S29" s="41"/>
      <c r="T29" s="41"/>
      <c r="U29" s="41"/>
      <c r="V29" s="41"/>
      <c r="W29" s="41"/>
      <c r="X29" s="41"/>
      <c r="Y29" s="42">
        <v>3.84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48</v>
      </c>
      <c r="C30" s="114" t="s">
        <v>76</v>
      </c>
      <c r="D30" s="114"/>
      <c r="E30" s="114"/>
      <c r="F30" s="114"/>
      <c r="G30" s="114"/>
      <c r="H30" s="114"/>
      <c r="I30" s="115">
        <v>555.01813000000004</v>
      </c>
      <c r="J30" s="115"/>
      <c r="K30" s="115"/>
      <c r="L30" s="115"/>
      <c r="M30" s="115"/>
      <c r="N30" s="7"/>
      <c r="O30" s="39" t="s">
        <v>49</v>
      </c>
      <c r="P30" s="40"/>
      <c r="Q30" s="40"/>
      <c r="R30" s="41" t="s">
        <v>53</v>
      </c>
      <c r="S30" s="41"/>
      <c r="T30" s="41"/>
      <c r="U30" s="41"/>
      <c r="V30" s="41"/>
      <c r="W30" s="41"/>
      <c r="X30" s="41"/>
      <c r="Y30" s="42">
        <v>18.268000000000001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50</v>
      </c>
      <c r="C31" s="114" t="s">
        <v>51</v>
      </c>
      <c r="D31" s="114"/>
      <c r="E31" s="114"/>
      <c r="F31" s="114"/>
      <c r="G31" s="114"/>
      <c r="H31" s="114"/>
      <c r="I31" s="115">
        <v>548.85239999999999</v>
      </c>
      <c r="J31" s="115"/>
      <c r="K31" s="115"/>
      <c r="L31" s="115"/>
      <c r="M31" s="115"/>
      <c r="N31" s="7"/>
      <c r="O31" s="116" t="s">
        <v>52</v>
      </c>
      <c r="P31" s="117"/>
      <c r="Q31" s="117"/>
      <c r="R31" s="118" t="s">
        <v>56</v>
      </c>
      <c r="S31" s="118"/>
      <c r="T31" s="118"/>
      <c r="U31" s="118"/>
      <c r="V31" s="118"/>
      <c r="W31" s="118"/>
      <c r="X31" s="118"/>
      <c r="Y31" s="119">
        <v>388.98399999999998</v>
      </c>
      <c r="Z31" s="119"/>
      <c r="AA31" s="119"/>
      <c r="AB31" s="119"/>
      <c r="AC31" s="119"/>
      <c r="AD31" s="12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54</v>
      </c>
      <c r="C32" s="114" t="s">
        <v>55</v>
      </c>
      <c r="D32" s="114"/>
      <c r="E32" s="114"/>
      <c r="F32" s="114"/>
      <c r="G32" s="114"/>
      <c r="H32" s="114"/>
      <c r="I32" s="115">
        <v>88.731260000000006</v>
      </c>
      <c r="J32" s="115"/>
      <c r="K32" s="115"/>
      <c r="L32" s="115"/>
      <c r="M32" s="115"/>
      <c r="N32" s="7"/>
      <c r="O32" s="129" t="s">
        <v>77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472.75</v>
      </c>
      <c r="Z32" s="127"/>
      <c r="AA32" s="127"/>
      <c r="AB32" s="127"/>
      <c r="AC32" s="127"/>
      <c r="AD32" s="12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57</v>
      </c>
      <c r="C33" s="114" t="s">
        <v>58</v>
      </c>
      <c r="D33" s="114"/>
      <c r="E33" s="114"/>
      <c r="F33" s="114"/>
      <c r="G33" s="114"/>
      <c r="H33" s="114"/>
      <c r="I33" s="115">
        <v>248.58252999999999</v>
      </c>
      <c r="J33" s="115"/>
      <c r="K33" s="115"/>
      <c r="L33" s="115"/>
      <c r="M33" s="115"/>
      <c r="N33" s="7"/>
      <c r="O33" s="134" t="s">
        <v>78</v>
      </c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59</v>
      </c>
      <c r="C34" s="132" t="s">
        <v>60</v>
      </c>
      <c r="D34" s="132"/>
      <c r="E34" s="132"/>
      <c r="F34" s="132"/>
      <c r="G34" s="132"/>
      <c r="H34" s="132"/>
      <c r="I34" s="133">
        <v>734.20132000000001</v>
      </c>
      <c r="J34" s="133"/>
      <c r="K34" s="133"/>
      <c r="L34" s="133"/>
      <c r="M34" s="133"/>
      <c r="O34" s="137" t="s">
        <v>87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9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61</v>
      </c>
      <c r="C35" s="114" t="s">
        <v>62</v>
      </c>
      <c r="D35" s="114"/>
      <c r="E35" s="114"/>
      <c r="F35" s="114"/>
      <c r="G35" s="114"/>
      <c r="H35" s="114"/>
      <c r="I35" s="115">
        <v>329.18189000000001</v>
      </c>
      <c r="J35" s="115"/>
      <c r="K35" s="115"/>
      <c r="L35" s="115"/>
      <c r="M35" s="115"/>
      <c r="N35" s="7"/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9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63</v>
      </c>
      <c r="C36" s="114" t="s">
        <v>64</v>
      </c>
      <c r="D36" s="114"/>
      <c r="E36" s="114"/>
      <c r="F36" s="114"/>
      <c r="G36" s="114"/>
      <c r="H36" s="114"/>
      <c r="I36" s="115">
        <v>124.75817000000001</v>
      </c>
      <c r="J36" s="115"/>
      <c r="K36" s="115"/>
      <c r="L36" s="115"/>
      <c r="M36" s="115"/>
      <c r="O36" s="137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9"/>
    </row>
    <row r="37" spans="2:37" s="9" customFormat="1" ht="36" customHeight="1" x14ac:dyDescent="0.2">
      <c r="B37" s="32" t="s">
        <v>65</v>
      </c>
      <c r="C37" s="143" t="s">
        <v>79</v>
      </c>
      <c r="D37" s="143"/>
      <c r="E37" s="143"/>
      <c r="F37" s="143"/>
      <c r="G37" s="143"/>
      <c r="H37" s="143"/>
      <c r="I37" s="144">
        <v>61.203600000000002</v>
      </c>
      <c r="J37" s="144"/>
      <c r="K37" s="144"/>
      <c r="L37" s="144"/>
      <c r="M37" s="144"/>
      <c r="N37" s="7"/>
      <c r="O37" s="137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9"/>
    </row>
    <row r="38" spans="2:37" s="9" customFormat="1" ht="36" customHeight="1" thickBot="1" x14ac:dyDescent="0.25">
      <c r="B38" s="32" t="s">
        <v>66</v>
      </c>
      <c r="C38" s="143" t="s">
        <v>80</v>
      </c>
      <c r="D38" s="143"/>
      <c r="E38" s="143"/>
      <c r="F38" s="143"/>
      <c r="G38" s="143"/>
      <c r="H38" s="143"/>
      <c r="I38" s="144"/>
      <c r="J38" s="144"/>
      <c r="K38" s="144"/>
      <c r="L38" s="144"/>
      <c r="M38" s="144"/>
      <c r="O38" s="137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</row>
    <row r="39" spans="2:37" s="9" customFormat="1" ht="30" customHeight="1" thickBot="1" x14ac:dyDescent="0.25">
      <c r="B39" s="145" t="s">
        <v>81</v>
      </c>
      <c r="C39" s="146"/>
      <c r="D39" s="146"/>
      <c r="E39" s="146"/>
      <c r="F39" s="146"/>
      <c r="G39" s="146"/>
      <c r="H39" s="147"/>
      <c r="I39" s="148">
        <f>I27+I28+I29+I37+I38</f>
        <v>6004.7347099999997</v>
      </c>
      <c r="J39" s="148"/>
      <c r="K39" s="148"/>
      <c r="L39" s="148"/>
      <c r="M39" s="149"/>
      <c r="N39" s="7"/>
      <c r="O39" s="140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2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82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21"/>
    </row>
    <row r="42" spans="2:37" s="33" customFormat="1" ht="15.75" customHeight="1" outlineLevel="1" x14ac:dyDescent="0.2">
      <c r="B42" s="35" t="s">
        <v>83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3" customFormat="1" ht="15.75" customHeight="1" outlineLevel="1" thickBot="1" x14ac:dyDescent="0.25">
      <c r="B43" s="36" t="s">
        <v>84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3" customFormat="1" ht="32.25" customHeight="1" x14ac:dyDescent="0.2">
      <c r="B44" s="126" t="s">
        <v>86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2018-02-22T05:27:11Z</cp:lastPrinted>
  <dcterms:modified xsi:type="dcterms:W3CDTF">2022-03-25T12:30:17Z</dcterms:modified>
</cp:coreProperties>
</file>