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8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<sst xmlns="http://schemas.openxmlformats.org/spreadsheetml/2006/main" count="92" uniqueCount="90">
  <si>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</si>
  <si>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</si>
  <si>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д.49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</si>
  <si>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</si>
  <si>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</si>
  <si>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</si>
  <si>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</si>
  <si>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</si>
  <si>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</si>
  <si>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</si>
  <si>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</si>
  <si>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</si>
  <si>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</si>
  <si>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</si>
  <si>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</si>
  <si>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</si>
  <si>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</si>
  <si>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</si>
  <si>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</si>
  <si>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</si>
  <si>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</si>
  <si>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</si>
  <si>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</si>
  <si>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</si>
  <si>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</si>
  <si>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</si>
  <si>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</si>
  <si>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</si>
  <si>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</si>
  <si>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</si>
  <si>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</si>
  <si>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</si>
  <si>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</si>
  <si>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</si>
  <si>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</si>
  <si>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</si>
  <si>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</si>
  <si>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</si>
  <si>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</si>
  <si>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</si>
  <si>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</si>
  <si>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</si>
  <si>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</si>
  <si>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</si>
  <si>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</si>
  <si>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</si>
  <si>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</si>
  <si>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</si>
  <si>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</si>
  <si>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</si>
  <si>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</si>
  <si>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</si>
  <si>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</si>
  <si>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</si>
  <si>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</si>
  <si>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</si>
  <si>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</si>
  <si>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</si>
  <si>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</si>
  <si>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</si>
  <si>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</si>
  <si>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</si>
  <si>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</si>
  <si>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</si>
  <si>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</si>
  <si>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</si>
  <si>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</si>
  <si>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</si>
  <si>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</si>
  <si>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</si>
  <si>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</si>
  <si>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</si>
  <si>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</si>
  <si>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</si>
  <si>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</si>
  <si>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</si>
  <si>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</si>
  <si>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</si>
  <si>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</si>
  <si>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</si>
  <si>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</si>
  <si>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</si>
  <si>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</si>
  <si>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</si>
  <si>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</si>
  <si>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</si>
  <si>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</si>
  <si>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26,30
Ремонт деревянных конструкций -  шт 2
Ремонт системы ТВС (разводка) -  мп 26,78
Ремонт теплоизоляции трубопровода -  мп 23,75
Замена неисправных участков эл/сети -  мп 15
Замена автоматических выключателей -  шт 2
Замена светильников -  шт 1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</si>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</sst>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88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6919.7000000000007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1986</v>
      </c>
      <c r="J9" s="149"/>
      <c r="K9" s="149"/>
      <c r="L9" s="149"/>
      <c r="M9" s="149"/>
      <c r="N9" s="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69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33" t="s">
        <v>9</v>
      </c>
      <c r="J10" s="133"/>
      <c r="K10" s="133"/>
      <c r="L10" s="133"/>
      <c r="M10" s="133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50">
        <v>4513.6000000000004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2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29">
        <v>1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31">
        <v>94.5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16</v>
      </c>
      <c r="J13" s="133"/>
      <c r="K13" s="133"/>
      <c r="L13" s="133"/>
      <c r="M13" s="133"/>
      <c r="N13" s="8"/>
      <c r="O13" s="132" t="s">
        <v>17</v>
      </c>
      <c r="P13" s="132"/>
      <c r="Q13" s="132"/>
      <c r="R13" s="132"/>
      <c r="S13" s="132"/>
      <c r="T13" s="132"/>
      <c r="U13" s="132"/>
      <c r="V13" s="132"/>
      <c r="W13" s="132"/>
      <c r="X13" s="134">
        <f>723+1588.6</f>
        <v>2311.6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18</v>
      </c>
      <c r="C14" s="135"/>
      <c r="D14" s="135"/>
      <c r="E14" s="135"/>
      <c r="F14" s="135"/>
      <c r="G14" s="135"/>
      <c r="H14" s="135"/>
      <c r="I14" s="136" t="s">
        <v>89</v>
      </c>
      <c r="J14" s="136"/>
      <c r="K14" s="136"/>
      <c r="L14" s="136"/>
      <c r="M14" s="136"/>
      <c r="N14" s="6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200</v>
      </c>
      <c r="Y14" s="136"/>
      <c r="Z14" s="136"/>
      <c r="AA14" s="136"/>
      <c r="AB14" s="136"/>
      <c r="AC14" s="136"/>
      <c r="AD14" s="13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1096.7350000000001</v>
      </c>
      <c r="H19" s="95"/>
      <c r="I19" s="115">
        <v>926.39</v>
      </c>
      <c r="J19" s="115"/>
      <c r="K19" s="115"/>
      <c r="L19" s="115"/>
      <c r="M19" s="115"/>
      <c r="N19" s="115"/>
      <c r="O19" s="115"/>
      <c r="P19" s="115">
        <v>133.52000000000001</v>
      </c>
      <c r="Q19" s="115"/>
      <c r="R19" s="115"/>
      <c r="S19" s="115"/>
      <c r="T19" s="115"/>
      <c r="U19" s="14">
        <v>36.825000000000003</v>
      </c>
      <c r="V19" s="115">
        <v>0</v>
      </c>
      <c r="W19" s="116"/>
      <c r="X19" s="117">
        <v>29.683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3719.6710000000003</v>
      </c>
      <c r="H20" s="95"/>
      <c r="I20" s="99">
        <v>3643.36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76.311000000000007</v>
      </c>
      <c r="V20" s="99">
        <v>0</v>
      </c>
      <c r="W20" s="110"/>
      <c r="X20" s="111">
        <v>12.81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3540.8669999999997</v>
      </c>
      <c r="H21" s="95"/>
      <c r="I21" s="99">
        <f>I19+I20-I22</f>
        <v>3522.7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-82.09</v>
      </c>
      <c r="Q21" s="99">
        <f>P19+Q20-Q22</f>
        <v>133.52000000000001</v>
      </c>
      <c r="R21" s="99"/>
      <c r="S21" s="99">
        <f t="shared" ref="S21" si="1">S19+S20-S22</f>
        <v>0</v>
      </c>
      <c r="T21" s="99">
        <f>T19+T20-T22</f>
        <v>0</v>
      </c>
      <c r="U21" s="15">
        <v>100.25700000000001</v>
      </c>
      <c r="V21" s="99">
        <f>V19+V20-V22</f>
        <v>0</v>
      </c>
      <c r="W21" s="110">
        <f>W19+W20-W22</f>
        <v>0</v>
      </c>
      <c r="X21" s="111">
        <v>20.088000000000001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1275.5389999999998</v>
      </c>
      <c r="H22" s="95"/>
      <c r="I22" s="99">
        <v>1047.05</v>
      </c>
      <c r="J22" s="99"/>
      <c r="K22" s="99"/>
      <c r="L22" s="99"/>
      <c r="M22" s="99"/>
      <c r="N22" s="99"/>
      <c r="O22" s="99"/>
      <c r="P22" s="99">
        <v>215.61</v>
      </c>
      <c r="Q22" s="99"/>
      <c r="R22" s="99"/>
      <c r="S22" s="99"/>
      <c r="T22" s="99"/>
      <c r="U22" s="15">
        <f>U19+U20-U21</f>
        <v>12.879000000000005</v>
      </c>
      <c r="V22" s="99">
        <v>0</v>
      </c>
      <c r="W22" s="110"/>
      <c r="X22" s="111">
        <f>X19+X20-X21</f>
        <v>22.405000000000001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178.80399999999997</v>
      </c>
      <c r="H23" s="95"/>
      <c r="I23" s="99">
        <f>I22-I19</f>
        <v>120.65999999999997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82.09</v>
      </c>
      <c r="Q23" s="99">
        <f>Q22-P19</f>
        <v>-133.52000000000001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-23.945999999999998</v>
      </c>
      <c r="V23" s="100">
        <f>V22-V19</f>
        <v>0</v>
      </c>
      <c r="W23" s="101">
        <f>W22-W19</f>
        <v>0</v>
      </c>
      <c r="X23" s="102">
        <f>X22-X19</f>
        <v>-7.2779999999999987</v>
      </c>
      <c r="Y23" s="103">
        <f t="shared" ref="Y23" si="5">Y22-Y19</f>
        <v>0</v>
      </c>
      <c r="Z23" s="103"/>
      <c r="AA23" s="103">
        <f>AA22-X19</f>
        <v>-29.683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0.95193015726390839</v>
      </c>
      <c r="H24" s="98"/>
      <c r="I24" s="105">
        <f>I21/I20</f>
        <v>0.96688221861139156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1.3137948657467469</v>
      </c>
      <c r="V24" s="105"/>
      <c r="W24" s="106"/>
      <c r="X24" s="107">
        <f>X21/X20</f>
        <v>1.5681498829039813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6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796.36121000000003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15.66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74</v>
      </c>
      <c r="D28" s="92"/>
      <c r="E28" s="92"/>
      <c r="F28" s="92"/>
      <c r="G28" s="92"/>
      <c r="H28" s="92"/>
      <c r="I28" s="93">
        <v>213.18953999999999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19.565000000000001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1196.40445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2.1930000000000001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76</v>
      </c>
      <c r="D30" s="37"/>
      <c r="E30" s="37"/>
      <c r="F30" s="37"/>
      <c r="G30" s="37"/>
      <c r="H30" s="37"/>
      <c r="I30" s="38">
        <v>284.80655000000002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10.436999999999999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219.54096000000001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203.411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35.719569999999997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251.26599999999999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118.34963999999999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348.47037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119.67628999999999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69.841070000000002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79</v>
      </c>
      <c r="D37" s="69"/>
      <c r="E37" s="69"/>
      <c r="F37" s="69"/>
      <c r="G37" s="69"/>
      <c r="H37" s="69"/>
      <c r="I37" s="70">
        <v>21.980609999999999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80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2227.9358099999999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2018-02-13T04:58:25Z</cp:lastPrinted>
  <dcterms:modified xsi:type="dcterms:W3CDTF">2022-03-26T04:02:15Z</dcterms:modified>
</cp:coreProperties>
</file>