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P2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<sst xmlns="http://schemas.openxmlformats.org/spreadsheetml/2006/main" count="92" uniqueCount="90">
  <si>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</si>
  <si>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</si>
  <si>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</si>
  <si>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</si>
  <si>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</si>
  <si>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</si>
  <si>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</si>
  <si>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</si>
  <si>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</si>
  <si>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</si>
  <si>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</si>
  <si>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</si>
  <si>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</si>
  <si>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</si>
  <si>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</si>
  <si>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</si>
  <si>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</si>
  <si>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</si>
  <si>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</si>
  <si>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</si>
  <si>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</si>
  <si>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</si>
  <si>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</si>
  <si>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</si>
  <si>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</si>
  <si>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</si>
  <si>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</si>
  <si>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</si>
  <si>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</si>
  <si>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</si>
  <si>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</si>
  <si>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</si>
  <si>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</si>
  <si>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</si>
  <si>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</si>
  <si>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</si>
  <si>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</si>
  <si>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</si>
  <si>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</si>
  <si>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</si>
  <si>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</si>
  <si>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</si>
  <si>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</si>
  <si>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</si>
  <si>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</si>
  <si>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</si>
  <si>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</si>
  <si>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</si>
  <si>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</si>
  <si>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</si>
  <si>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</si>
  <si>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</si>
  <si>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</si>
  <si>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</si>
  <si>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</si>
  <si>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</si>
  <si>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</si>
  <si>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</si>
  <si>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</si>
  <si>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</si>
  <si>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</si>
  <si>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</si>
  <si>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</si>
  <si>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</si>
  <si>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</si>
  <si>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</si>
  <si>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</si>
  <si>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</si>
  <si>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</si>
  <si>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</si>
  <si>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</si>
  <si>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</si>
  <si>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</si>
  <si>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</si>
  <si>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</si>
  <si>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</si>
  <si>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</si>
  <si>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</si>
  <si>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</si>
  <si>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</si>
  <si>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</si>
  <si>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</si>
  <si>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</si>
  <si>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</si>
  <si>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</si>
  <si>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</si>
  <si>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</si>
  <si>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</si>
  <si>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рулонной кровли -  кв.м. 150
Ремонт деревянных конструкций -  шт 1
Установка почтовых ящиков 4х-секционный - шт 5
Установка замка на почтовый ящик - шт 3
Ремонт системы ТВС (внутриквартирные) -  мп 6,44
Ремонт системы ТВС (разводка) -  мп 37,51
Ремонт теплоизоляции трубопровода -  мп 55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</si>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</sst>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4.1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89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4</v>
      </c>
      <c r="P7" s="51"/>
      <c r="Q7" s="51"/>
      <c r="R7" s="51"/>
      <c r="S7" s="51"/>
      <c r="T7" s="51"/>
      <c r="U7" s="51"/>
      <c r="V7" s="52">
        <f>X10+X12+X13</f>
        <v>8699.89</v>
      </c>
      <c r="W7" s="52"/>
      <c r="X7" s="52"/>
      <c r="Y7" s="53" t="s">
        <v>5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6</v>
      </c>
      <c r="C9" s="55"/>
      <c r="D9" s="55"/>
      <c r="E9" s="55"/>
      <c r="F9" s="55"/>
      <c r="G9" s="55"/>
      <c r="H9" s="55"/>
      <c r="I9" s="56">
        <v>1975</v>
      </c>
      <c r="J9" s="56"/>
      <c r="K9" s="56"/>
      <c r="L9" s="56"/>
      <c r="M9" s="56"/>
      <c r="N9" s="5"/>
      <c r="O9" s="55" t="s">
        <v>7</v>
      </c>
      <c r="P9" s="55"/>
      <c r="Q9" s="55"/>
      <c r="R9" s="55"/>
      <c r="S9" s="55"/>
      <c r="T9" s="55"/>
      <c r="U9" s="55"/>
      <c r="V9" s="55"/>
      <c r="W9" s="55"/>
      <c r="X9" s="56">
        <v>105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8</v>
      </c>
      <c r="C10" s="57"/>
      <c r="D10" s="57"/>
      <c r="E10" s="57"/>
      <c r="F10" s="57"/>
      <c r="G10" s="57"/>
      <c r="H10" s="57"/>
      <c r="I10" s="58" t="s">
        <v>9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5524.87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15</v>
      </c>
      <c r="C13" s="61"/>
      <c r="D13" s="61"/>
      <c r="E13" s="61"/>
      <c r="F13" s="61"/>
      <c r="G13" s="61"/>
      <c r="H13" s="61"/>
      <c r="I13" s="58" t="s">
        <v>16</v>
      </c>
      <c r="J13" s="58"/>
      <c r="K13" s="58"/>
      <c r="L13" s="58"/>
      <c r="M13" s="58"/>
      <c r="N13" s="8"/>
      <c r="O13" s="61" t="s">
        <v>17</v>
      </c>
      <c r="P13" s="61"/>
      <c r="Q13" s="61"/>
      <c r="R13" s="61"/>
      <c r="S13" s="61"/>
      <c r="T13" s="61"/>
      <c r="U13" s="61"/>
      <c r="V13" s="61"/>
      <c r="W13" s="61"/>
      <c r="X13" s="62">
        <f>1018+2157.02</f>
        <v>3175.02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19</v>
      </c>
      <c r="J14" s="64"/>
      <c r="K14" s="64"/>
      <c r="L14" s="64"/>
      <c r="M14" s="64"/>
      <c r="N14" s="6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213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69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70</v>
      </c>
      <c r="J18" s="73"/>
      <c r="K18" s="73"/>
      <c r="L18" s="73"/>
      <c r="M18" s="73"/>
      <c r="N18" s="73"/>
      <c r="O18" s="73"/>
      <c r="P18" s="73" t="s">
        <v>71</v>
      </c>
      <c r="Q18" s="73"/>
      <c r="R18" s="73"/>
      <c r="S18" s="73"/>
      <c r="T18" s="73"/>
      <c r="U18" s="12" t="s">
        <v>72</v>
      </c>
      <c r="V18" s="73" t="s">
        <v>73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27</v>
      </c>
      <c r="C19" s="75" t="s">
        <v>29</v>
      </c>
      <c r="D19" s="75"/>
      <c r="E19" s="75"/>
      <c r="F19" s="75"/>
      <c r="G19" s="76">
        <f>I19+P19+U19+V19</f>
        <v>1248.2</v>
      </c>
      <c r="H19" s="76"/>
      <c r="I19" s="78">
        <v>1026.48</v>
      </c>
      <c r="J19" s="78"/>
      <c r="K19" s="78"/>
      <c r="L19" s="78"/>
      <c r="M19" s="78"/>
      <c r="N19" s="78"/>
      <c r="O19" s="78"/>
      <c r="P19" s="78">
        <v>221.72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42.584000000000003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28</v>
      </c>
      <c r="C20" s="77" t="s">
        <v>31</v>
      </c>
      <c r="D20" s="77"/>
      <c r="E20" s="77"/>
      <c r="F20" s="77"/>
      <c r="G20" s="76">
        <f t="shared" ref="G20:G23" si="0">I20+P20+U20+V20</f>
        <v>4565.83</v>
      </c>
      <c r="H20" s="76"/>
      <c r="I20" s="82">
        <v>4565.83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18.366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30</v>
      </c>
      <c r="C21" s="77" t="s">
        <v>33</v>
      </c>
      <c r="D21" s="77"/>
      <c r="E21" s="77"/>
      <c r="F21" s="77"/>
      <c r="G21" s="76">
        <f t="shared" si="0"/>
        <v>4431.8099999999995</v>
      </c>
      <c r="H21" s="76"/>
      <c r="I21" s="82">
        <f>I19+I20-I22</f>
        <v>4482.53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-50.72</v>
      </c>
      <c r="Q21" s="82">
        <f>P19+Q20-Q22</f>
        <v>221.72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28.821000000000002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32</v>
      </c>
      <c r="C22" s="77" t="s">
        <v>35</v>
      </c>
      <c r="D22" s="77"/>
      <c r="E22" s="77"/>
      <c r="F22" s="77"/>
      <c r="G22" s="76">
        <f t="shared" si="0"/>
        <v>1382.22</v>
      </c>
      <c r="H22" s="76"/>
      <c r="I22" s="82">
        <v>1109.78</v>
      </c>
      <c r="J22" s="82"/>
      <c r="K22" s="82"/>
      <c r="L22" s="82"/>
      <c r="M22" s="82"/>
      <c r="N22" s="82"/>
      <c r="O22" s="82"/>
      <c r="P22" s="82">
        <v>272.44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32.129000000000005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34</v>
      </c>
      <c r="C23" s="77" t="s">
        <v>37</v>
      </c>
      <c r="D23" s="77"/>
      <c r="E23" s="77"/>
      <c r="F23" s="77"/>
      <c r="G23" s="76">
        <f t="shared" si="0"/>
        <v>134.01999999999995</v>
      </c>
      <c r="H23" s="76"/>
      <c r="I23" s="82">
        <f>I22-I19</f>
        <v>83.299999999999955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50.72</v>
      </c>
      <c r="Q23" s="82">
        <f>Q22-P19</f>
        <v>-221.72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-10.454999999999998</v>
      </c>
      <c r="Y23" s="93">
        <f t="shared" ref="Y23" si="5">Y22-Y19</f>
        <v>0</v>
      </c>
      <c r="Z23" s="93"/>
      <c r="AA23" s="93">
        <f>AA22-X19</f>
        <v>-42.584000000000003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36</v>
      </c>
      <c r="C24" s="87" t="s">
        <v>38</v>
      </c>
      <c r="D24" s="87"/>
      <c r="E24" s="87"/>
      <c r="F24" s="87"/>
      <c r="G24" s="88">
        <f>G21/G20</f>
        <v>0.97064717696453862</v>
      </c>
      <c r="H24" s="89"/>
      <c r="I24" s="95">
        <f>I21/I20</f>
        <v>0.98175578153369703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1.5692584122835675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929.55881999999997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21.734000000000002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75</v>
      </c>
      <c r="D28" s="37"/>
      <c r="E28" s="37"/>
      <c r="F28" s="37"/>
      <c r="G28" s="37"/>
      <c r="H28" s="37"/>
      <c r="I28" s="38">
        <v>619.36293000000001</v>
      </c>
      <c r="J28" s="38"/>
      <c r="K28" s="38"/>
      <c r="L28" s="38"/>
      <c r="M28" s="38"/>
      <c r="N28" s="7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27.154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76</v>
      </c>
      <c r="D29" s="37"/>
      <c r="E29" s="37"/>
      <c r="F29" s="37"/>
      <c r="G29" s="37"/>
      <c r="H29" s="37"/>
      <c r="I29" s="38">
        <f>I30+I31+I32+I33+I34+I35+I36</f>
        <v>1398.13967</v>
      </c>
      <c r="J29" s="38"/>
      <c r="K29" s="38"/>
      <c r="L29" s="38"/>
      <c r="M29" s="38"/>
      <c r="N29" s="7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3.044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4" t="s">
        <v>77</v>
      </c>
      <c r="D30" s="114"/>
      <c r="E30" s="114"/>
      <c r="F30" s="114"/>
      <c r="G30" s="114"/>
      <c r="H30" s="114"/>
      <c r="I30" s="115">
        <v>364.20695000000001</v>
      </c>
      <c r="J30" s="115"/>
      <c r="K30" s="115"/>
      <c r="L30" s="115"/>
      <c r="M30" s="115"/>
      <c r="N30" s="7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14.484999999999999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4" t="s">
        <v>53</v>
      </c>
      <c r="D31" s="114"/>
      <c r="E31" s="114"/>
      <c r="F31" s="114"/>
      <c r="G31" s="114"/>
      <c r="H31" s="114"/>
      <c r="I31" s="115">
        <v>329.31144</v>
      </c>
      <c r="J31" s="115"/>
      <c r="K31" s="115"/>
      <c r="L31" s="115"/>
      <c r="M31" s="115"/>
      <c r="N31" s="7"/>
      <c r="O31" s="116" t="s">
        <v>54</v>
      </c>
      <c r="P31" s="117"/>
      <c r="Q31" s="117"/>
      <c r="R31" s="118" t="s">
        <v>58</v>
      </c>
      <c r="S31" s="118"/>
      <c r="T31" s="118"/>
      <c r="U31" s="118"/>
      <c r="V31" s="118"/>
      <c r="W31" s="118"/>
      <c r="X31" s="118"/>
      <c r="Y31" s="119">
        <v>285.46300000000002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4" t="s">
        <v>57</v>
      </c>
      <c r="D32" s="114"/>
      <c r="E32" s="114"/>
      <c r="F32" s="114"/>
      <c r="G32" s="114"/>
      <c r="H32" s="114"/>
      <c r="I32" s="115">
        <v>53.392859999999999</v>
      </c>
      <c r="J32" s="115"/>
      <c r="K32" s="115"/>
      <c r="L32" s="115"/>
      <c r="M32" s="115"/>
      <c r="N32" s="7"/>
      <c r="O32" s="129" t="s">
        <v>78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351.88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4" t="s">
        <v>60</v>
      </c>
      <c r="D33" s="114"/>
      <c r="E33" s="114"/>
      <c r="F33" s="114"/>
      <c r="G33" s="114"/>
      <c r="H33" s="114"/>
      <c r="I33" s="115">
        <v>126.94203</v>
      </c>
      <c r="J33" s="115"/>
      <c r="K33" s="115"/>
      <c r="L33" s="115"/>
      <c r="M33" s="115"/>
      <c r="N33" s="7"/>
      <c r="O33" s="134" t="s">
        <v>79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2" t="s">
        <v>62</v>
      </c>
      <c r="D34" s="132"/>
      <c r="E34" s="132"/>
      <c r="F34" s="132"/>
      <c r="G34" s="132"/>
      <c r="H34" s="132"/>
      <c r="I34" s="133">
        <v>384.38130000000001</v>
      </c>
      <c r="J34" s="133"/>
      <c r="K34" s="133"/>
      <c r="L34" s="133"/>
      <c r="M34" s="133"/>
      <c r="O34" s="137" t="s">
        <v>88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4" t="s">
        <v>64</v>
      </c>
      <c r="D35" s="114"/>
      <c r="E35" s="114"/>
      <c r="F35" s="114"/>
      <c r="G35" s="114"/>
      <c r="H35" s="114"/>
      <c r="I35" s="115">
        <v>84.729770000000002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4" t="s">
        <v>66</v>
      </c>
      <c r="D36" s="114"/>
      <c r="E36" s="114"/>
      <c r="F36" s="114"/>
      <c r="G36" s="114"/>
      <c r="H36" s="114"/>
      <c r="I36" s="115">
        <v>55.175319999999999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67</v>
      </c>
      <c r="C37" s="143" t="s">
        <v>80</v>
      </c>
      <c r="D37" s="143"/>
      <c r="E37" s="143"/>
      <c r="F37" s="143"/>
      <c r="G37" s="143"/>
      <c r="H37" s="143"/>
      <c r="I37" s="144">
        <v>35.101799999999997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68</v>
      </c>
      <c r="C38" s="143" t="s">
        <v>81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82</v>
      </c>
      <c r="C39" s="146"/>
      <c r="D39" s="146"/>
      <c r="E39" s="146"/>
      <c r="F39" s="146"/>
      <c r="G39" s="146"/>
      <c r="H39" s="147"/>
      <c r="I39" s="148">
        <f>I27+I28+I29+I37+I38</f>
        <v>2982.1632199999999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15.75" customHeight="1" outlineLevel="1" x14ac:dyDescent="0.2">
      <c r="B42" s="35" t="s">
        <v>84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2018-02-12T10:20:01Z</cp:lastPrinted>
  <dcterms:modified xsi:type="dcterms:W3CDTF">2022-03-26T04:08:07Z</dcterms:modified>
</cp:coreProperties>
</file>