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95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<sst xmlns="http://schemas.openxmlformats.org/spreadsheetml/2006/main" count="91" uniqueCount="89">
  <si>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</si>
  <si>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</si>
  <si>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д.6А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</si>
  <si>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</si>
  <si>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</si>
  <si>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</si>
  <si>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</si>
  <si>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</si>
  <si>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</si>
  <si>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</si>
  <si>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</si>
  <si>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</si>
  <si>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</si>
  <si>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</si>
  <si>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</si>
  <si>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</si>
  <si>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</si>
  <si>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</si>
  <si>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</si>
  <si>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</si>
  <si>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</si>
  <si>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</si>
  <si>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</si>
  <si>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</si>
  <si>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</si>
  <si>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</si>
  <si>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</si>
  <si>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</si>
  <si>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</si>
  <si>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</si>
  <si>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</si>
  <si>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</si>
  <si>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</si>
  <si>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</si>
  <si>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</si>
  <si>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</si>
  <si>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</si>
  <si>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</si>
  <si>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</si>
  <si>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</si>
  <si>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</si>
  <si>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</si>
  <si>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</si>
  <si>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</si>
  <si>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</si>
  <si>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</si>
  <si>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</si>
  <si>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</si>
  <si>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</si>
  <si>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</si>
  <si>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</si>
  <si>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</si>
  <si>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</si>
  <si>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</si>
  <si>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</si>
  <si>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</si>
  <si>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</si>
  <si>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</si>
  <si>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</si>
  <si>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</si>
  <si>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</si>
  <si>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</si>
  <si>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</si>
  <si>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</si>
  <si>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</si>
  <si>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</si>
  <si>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</si>
  <si>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</si>
  <si>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</si>
  <si>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</si>
  <si>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</si>
  <si>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</si>
  <si>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</si>
  <si>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</si>
  <si>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</si>
  <si>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</si>
  <si>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</si>
  <si>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</si>
  <si>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</si>
  <si>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</si>
  <si>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</si>
  <si>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</si>
  <si>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</si>
  <si>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</si>
  <si>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</si>
  <si>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</si>
  <si>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</si>
  <si>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38,20
Ремонт деревянных конструкций -  шт 1
Ремонт системы ТВС (внутриквартирные) -  мп 38,50
Ремонт системы ТВС в подъезде -  мп 3,21
Ремонт системы ТВС (разводка) -  мп 6,30
Ремонт теплоизоляции трубопровода -  мп 3
Замена неисправных участков эл/сети -  мп 11,50
Замена автоматических выключателей -  шт 4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</si>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</sst>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5184.1000000000004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1981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72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5"/>
      <c r="O10" s="57" t="s">
        <v>9</v>
      </c>
      <c r="P10" s="57"/>
      <c r="Q10" s="57"/>
      <c r="R10" s="57"/>
      <c r="S10" s="57"/>
      <c r="T10" s="57"/>
      <c r="U10" s="57"/>
      <c r="V10" s="57"/>
      <c r="W10" s="57"/>
      <c r="X10" s="59">
        <v>3571.2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10</v>
      </c>
      <c r="C11" s="57"/>
      <c r="D11" s="57"/>
      <c r="E11" s="57"/>
      <c r="F11" s="57"/>
      <c r="G11" s="57"/>
      <c r="H11" s="57"/>
      <c r="I11" s="58">
        <v>2</v>
      </c>
      <c r="J11" s="58"/>
      <c r="K11" s="58"/>
      <c r="L11" s="58"/>
      <c r="M11" s="58"/>
      <c r="N11" s="5"/>
      <c r="O11" s="57" t="s">
        <v>11</v>
      </c>
      <c r="P11" s="57"/>
      <c r="Q11" s="57"/>
      <c r="R11" s="57"/>
      <c r="S11" s="57"/>
      <c r="T11" s="57"/>
      <c r="U11" s="57"/>
      <c r="V11" s="57"/>
      <c r="W11" s="57"/>
      <c r="X11" s="60">
        <v>0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12</v>
      </c>
      <c r="C12" s="57"/>
      <c r="D12" s="57"/>
      <c r="E12" s="57"/>
      <c r="F12" s="57"/>
      <c r="G12" s="57"/>
      <c r="H12" s="57"/>
      <c r="I12" s="58">
        <v>9</v>
      </c>
      <c r="J12" s="58"/>
      <c r="K12" s="58"/>
      <c r="L12" s="58"/>
      <c r="M12" s="58"/>
      <c r="N12" s="5"/>
      <c r="O12" s="57" t="s">
        <v>13</v>
      </c>
      <c r="P12" s="57"/>
      <c r="Q12" s="57"/>
      <c r="R12" s="57"/>
      <c r="S12" s="57"/>
      <c r="T12" s="57"/>
      <c r="U12" s="57"/>
      <c r="V12" s="57"/>
      <c r="W12" s="57"/>
      <c r="X12" s="58">
        <v>0</v>
      </c>
      <c r="Y12" s="58"/>
      <c r="Z12" s="58"/>
      <c r="AA12" s="58"/>
      <c r="AB12" s="58"/>
      <c r="AC12" s="58"/>
      <c r="AD12" s="58"/>
    </row>
    <row r="13" spans="2:30" s="1" customFormat="1" ht="15" customHeight="1" x14ac:dyDescent="0.2">
      <c r="B13" s="61" t="s">
        <v>14</v>
      </c>
      <c r="C13" s="61"/>
      <c r="D13" s="61"/>
      <c r="E13" s="61"/>
      <c r="F13" s="61"/>
      <c r="G13" s="61"/>
      <c r="H13" s="61"/>
      <c r="I13" s="60" t="s">
        <v>15</v>
      </c>
      <c r="J13" s="60"/>
      <c r="K13" s="60"/>
      <c r="L13" s="60"/>
      <c r="M13" s="60"/>
      <c r="N13" s="8"/>
      <c r="O13" s="61" t="s">
        <v>16</v>
      </c>
      <c r="P13" s="61"/>
      <c r="Q13" s="61"/>
      <c r="R13" s="61"/>
      <c r="S13" s="61"/>
      <c r="T13" s="61"/>
      <c r="U13" s="61"/>
      <c r="V13" s="61"/>
      <c r="W13" s="61"/>
      <c r="X13" s="62">
        <f>564+1048.9</f>
        <v>1612.9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17</v>
      </c>
      <c r="C14" s="63"/>
      <c r="D14" s="63"/>
      <c r="E14" s="63"/>
      <c r="F14" s="63"/>
      <c r="G14" s="63"/>
      <c r="H14" s="63"/>
      <c r="I14" s="64" t="s">
        <v>18</v>
      </c>
      <c r="J14" s="64"/>
      <c r="K14" s="64"/>
      <c r="L14" s="64"/>
      <c r="M14" s="64"/>
      <c r="N14" s="6"/>
      <c r="O14" s="63" t="s">
        <v>19</v>
      </c>
      <c r="P14" s="63"/>
      <c r="Q14" s="63"/>
      <c r="R14" s="63"/>
      <c r="S14" s="63"/>
      <c r="T14" s="63"/>
      <c r="U14" s="63"/>
      <c r="V14" s="63"/>
      <c r="W14" s="63"/>
      <c r="X14" s="64">
        <v>124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20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21</v>
      </c>
      <c r="C17" s="69" t="s">
        <v>22</v>
      </c>
      <c r="D17" s="69"/>
      <c r="E17" s="69"/>
      <c r="F17" s="69"/>
      <c r="G17" s="69" t="s">
        <v>23</v>
      </c>
      <c r="H17" s="69"/>
      <c r="I17" s="69" t="s">
        <v>24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25</v>
      </c>
      <c r="V17" s="69"/>
      <c r="W17" s="71"/>
      <c r="X17" s="67" t="s">
        <v>68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69</v>
      </c>
      <c r="J18" s="73"/>
      <c r="K18" s="73"/>
      <c r="L18" s="73"/>
      <c r="M18" s="73"/>
      <c r="N18" s="73"/>
      <c r="O18" s="73"/>
      <c r="P18" s="73" t="s">
        <v>70</v>
      </c>
      <c r="Q18" s="73"/>
      <c r="R18" s="73"/>
      <c r="S18" s="73"/>
      <c r="T18" s="73"/>
      <c r="U18" s="12" t="s">
        <v>71</v>
      </c>
      <c r="V18" s="73" t="s">
        <v>72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26</v>
      </c>
      <c r="C19" s="75" t="s">
        <v>28</v>
      </c>
      <c r="D19" s="75"/>
      <c r="E19" s="75"/>
      <c r="F19" s="75"/>
      <c r="G19" s="76">
        <f>I19+P19+U19+V19</f>
        <v>773.2</v>
      </c>
      <c r="H19" s="76"/>
      <c r="I19" s="78">
        <v>567.45000000000005</v>
      </c>
      <c r="J19" s="78"/>
      <c r="K19" s="78"/>
      <c r="L19" s="78"/>
      <c r="M19" s="78"/>
      <c r="N19" s="78"/>
      <c r="O19" s="78"/>
      <c r="P19" s="78">
        <v>205.75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27.847999999999999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27</v>
      </c>
      <c r="C20" s="77" t="s">
        <v>30</v>
      </c>
      <c r="D20" s="77"/>
      <c r="E20" s="77"/>
      <c r="F20" s="77"/>
      <c r="G20" s="76">
        <f t="shared" ref="G20:G23" si="0">I20+P20+U20+V20</f>
        <v>2874.4</v>
      </c>
      <c r="H20" s="76"/>
      <c r="I20" s="82">
        <v>2874.4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0</v>
      </c>
      <c r="V20" s="82">
        <v>0</v>
      </c>
      <c r="W20" s="83"/>
      <c r="X20" s="84">
        <v>12.18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29</v>
      </c>
      <c r="C21" s="77" t="s">
        <v>32</v>
      </c>
      <c r="D21" s="77"/>
      <c r="E21" s="77"/>
      <c r="F21" s="77"/>
      <c r="G21" s="76">
        <f t="shared" si="0"/>
        <v>3139.7500000000005</v>
      </c>
      <c r="H21" s="76"/>
      <c r="I21" s="82">
        <f>I19+I20-I22</f>
        <v>2979.7000000000003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160.05000000000001</v>
      </c>
      <c r="Q21" s="82">
        <f>P19+Q20-Q22</f>
        <v>205.75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0</v>
      </c>
      <c r="V21" s="82">
        <f>V19+V20-V22</f>
        <v>0</v>
      </c>
      <c r="W21" s="83">
        <f>W19+W20-W22</f>
        <v>0</v>
      </c>
      <c r="X21" s="84">
        <v>19.042300000000001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31</v>
      </c>
      <c r="C22" s="77" t="s">
        <v>34</v>
      </c>
      <c r="D22" s="77"/>
      <c r="E22" s="77"/>
      <c r="F22" s="77"/>
      <c r="G22" s="76">
        <f t="shared" si="0"/>
        <v>507.84999999999997</v>
      </c>
      <c r="H22" s="76"/>
      <c r="I22" s="82">
        <v>462.15</v>
      </c>
      <c r="J22" s="82"/>
      <c r="K22" s="82"/>
      <c r="L22" s="82"/>
      <c r="M22" s="82"/>
      <c r="N22" s="82"/>
      <c r="O22" s="82"/>
      <c r="P22" s="82">
        <v>45.7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20.985699999999998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33</v>
      </c>
      <c r="C23" s="77" t="s">
        <v>36</v>
      </c>
      <c r="D23" s="77"/>
      <c r="E23" s="77"/>
      <c r="F23" s="77"/>
      <c r="G23" s="76">
        <f t="shared" si="0"/>
        <v>-265.35000000000008</v>
      </c>
      <c r="H23" s="76"/>
      <c r="I23" s="82">
        <f>I22-I19</f>
        <v>-105.30000000000007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-160.05000000000001</v>
      </c>
      <c r="Q23" s="82">
        <f>Q22-P19</f>
        <v>-205.75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-6.8623000000000012</v>
      </c>
      <c r="Y23" s="93">
        <f t="shared" ref="Y23" si="5">Y22-Y19</f>
        <v>0</v>
      </c>
      <c r="Z23" s="93"/>
      <c r="AA23" s="93">
        <f>AA22-X19</f>
        <v>-27.847999999999999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35</v>
      </c>
      <c r="C24" s="87" t="s">
        <v>37</v>
      </c>
      <c r="D24" s="87"/>
      <c r="E24" s="87"/>
      <c r="F24" s="87"/>
      <c r="G24" s="88">
        <f>G21/G20</f>
        <v>1.0923149178959088</v>
      </c>
      <c r="H24" s="89"/>
      <c r="I24" s="95">
        <f>I21/I20</f>
        <v>1.0366337322571668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/>
      <c r="V24" s="95"/>
      <c r="W24" s="96"/>
      <c r="X24" s="97">
        <f>X21/X20</f>
        <v>1.5634072249589492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69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73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4.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771.61701000000005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11.411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74</v>
      </c>
      <c r="D28" s="37"/>
      <c r="E28" s="37"/>
      <c r="F28" s="37"/>
      <c r="G28" s="37"/>
      <c r="H28" s="37"/>
      <c r="I28" s="38">
        <v>334.96597000000003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14.257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75</v>
      </c>
      <c r="D29" s="37"/>
      <c r="E29" s="37"/>
      <c r="F29" s="37"/>
      <c r="G29" s="37"/>
      <c r="H29" s="37"/>
      <c r="I29" s="38">
        <f>I30+I31+I32+I33+I34+I35+I36</f>
        <v>1599.8660299999999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1.599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4" t="s">
        <v>76</v>
      </c>
      <c r="D30" s="114"/>
      <c r="E30" s="114"/>
      <c r="F30" s="114"/>
      <c r="G30" s="114"/>
      <c r="H30" s="114"/>
      <c r="I30" s="115">
        <v>327.48577999999998</v>
      </c>
      <c r="J30" s="115"/>
      <c r="K30" s="115"/>
      <c r="L30" s="115"/>
      <c r="M30" s="115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7.6059999999999999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4" t="s">
        <v>52</v>
      </c>
      <c r="D31" s="114"/>
      <c r="E31" s="114"/>
      <c r="F31" s="114"/>
      <c r="G31" s="114"/>
      <c r="H31" s="114"/>
      <c r="I31" s="115">
        <v>219.54096000000001</v>
      </c>
      <c r="J31" s="115"/>
      <c r="K31" s="115"/>
      <c r="L31" s="115"/>
      <c r="M31" s="115"/>
      <c r="N31" s="7"/>
      <c r="O31" s="116" t="s">
        <v>53</v>
      </c>
      <c r="P31" s="117"/>
      <c r="Q31" s="117"/>
      <c r="R31" s="118" t="s">
        <v>57</v>
      </c>
      <c r="S31" s="118"/>
      <c r="T31" s="118"/>
      <c r="U31" s="118"/>
      <c r="V31" s="118"/>
      <c r="W31" s="118"/>
      <c r="X31" s="118"/>
      <c r="Y31" s="119">
        <v>144.93600000000001</v>
      </c>
      <c r="Z31" s="119"/>
      <c r="AA31" s="119"/>
      <c r="AB31" s="119"/>
      <c r="AC31" s="119"/>
      <c r="AD31" s="12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4" t="s">
        <v>56</v>
      </c>
      <c r="D32" s="114"/>
      <c r="E32" s="114"/>
      <c r="F32" s="114"/>
      <c r="G32" s="114"/>
      <c r="H32" s="114"/>
      <c r="I32" s="115">
        <v>36.853760000000001</v>
      </c>
      <c r="J32" s="115"/>
      <c r="K32" s="115"/>
      <c r="L32" s="115"/>
      <c r="M32" s="115"/>
      <c r="N32" s="7"/>
      <c r="O32" s="129" t="s">
        <v>77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179.809</v>
      </c>
      <c r="Z32" s="127"/>
      <c r="AA32" s="127"/>
      <c r="AB32" s="127"/>
      <c r="AC32" s="127"/>
      <c r="AD32" s="12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4" t="s">
        <v>59</v>
      </c>
      <c r="D33" s="114"/>
      <c r="E33" s="114"/>
      <c r="F33" s="114"/>
      <c r="G33" s="114"/>
      <c r="H33" s="114"/>
      <c r="I33" s="115">
        <v>128.73312000000001</v>
      </c>
      <c r="J33" s="115"/>
      <c r="K33" s="115"/>
      <c r="L33" s="115"/>
      <c r="M33" s="115"/>
      <c r="N33" s="7"/>
      <c r="O33" s="134" t="s">
        <v>78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2" t="s">
        <v>61</v>
      </c>
      <c r="D34" s="132"/>
      <c r="E34" s="132"/>
      <c r="F34" s="132"/>
      <c r="G34" s="132"/>
      <c r="H34" s="132"/>
      <c r="I34" s="133">
        <v>738.80071999999996</v>
      </c>
      <c r="J34" s="133"/>
      <c r="K34" s="133"/>
      <c r="L34" s="133"/>
      <c r="M34" s="133"/>
      <c r="O34" s="137" t="s">
        <v>87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4" t="s">
        <v>63</v>
      </c>
      <c r="D35" s="114"/>
      <c r="E35" s="114"/>
      <c r="F35" s="114"/>
      <c r="G35" s="114"/>
      <c r="H35" s="114"/>
      <c r="I35" s="115">
        <v>86.895070000000004</v>
      </c>
      <c r="J35" s="115"/>
      <c r="K35" s="115"/>
      <c r="L35" s="115"/>
      <c r="M35" s="115"/>
      <c r="N35" s="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4" t="s">
        <v>65</v>
      </c>
      <c r="D36" s="114"/>
      <c r="E36" s="114"/>
      <c r="F36" s="114"/>
      <c r="G36" s="114"/>
      <c r="H36" s="114"/>
      <c r="I36" s="115">
        <v>61.556620000000002</v>
      </c>
      <c r="J36" s="115"/>
      <c r="K36" s="115"/>
      <c r="L36" s="115"/>
      <c r="M36" s="115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9" customFormat="1" ht="36" customHeight="1" x14ac:dyDescent="0.2">
      <c r="B37" s="32" t="s">
        <v>66</v>
      </c>
      <c r="C37" s="143" t="s">
        <v>79</v>
      </c>
      <c r="D37" s="143"/>
      <c r="E37" s="143"/>
      <c r="F37" s="143"/>
      <c r="G37" s="143"/>
      <c r="H37" s="143"/>
      <c r="I37" s="144">
        <v>22.68648</v>
      </c>
      <c r="J37" s="144"/>
      <c r="K37" s="144"/>
      <c r="L37" s="144"/>
      <c r="M37" s="144"/>
      <c r="N37" s="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9" customFormat="1" ht="36" customHeight="1" thickBot="1" x14ac:dyDescent="0.25">
      <c r="B38" s="32" t="s">
        <v>67</v>
      </c>
      <c r="C38" s="143" t="s">
        <v>80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9" customFormat="1" ht="30" customHeight="1" thickBot="1" x14ac:dyDescent="0.25">
      <c r="B39" s="145" t="s">
        <v>81</v>
      </c>
      <c r="C39" s="146"/>
      <c r="D39" s="146"/>
      <c r="E39" s="146"/>
      <c r="F39" s="146"/>
      <c r="G39" s="146"/>
      <c r="H39" s="147"/>
      <c r="I39" s="148">
        <f>I27+I28+I29+I37+I38</f>
        <v>2729.1354900000001</v>
      </c>
      <c r="J39" s="148"/>
      <c r="K39" s="148"/>
      <c r="L39" s="148"/>
      <c r="M39" s="149"/>
      <c r="N39" s="7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1"/>
    </row>
    <row r="42" spans="2:37" s="33" customFormat="1" ht="15.75" customHeight="1" outlineLevel="1" x14ac:dyDescent="0.2">
      <c r="B42" s="35" t="s">
        <v>83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3" customFormat="1" ht="15.75" customHeight="1" outlineLevel="1" thickBot="1" x14ac:dyDescent="0.25">
      <c r="B43" s="36" t="s">
        <v>84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3" customFormat="1" ht="32.25" customHeight="1" x14ac:dyDescent="0.2">
      <c r="B44" s="126" t="s">
        <v>86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2018-02-21T13:35:58Z</cp:lastPrinted>
  <dcterms:modified xsi:type="dcterms:W3CDTF">2022-03-26T04:38:43Z</dcterms:modified>
</cp:coreProperties>
</file>