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7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<sst xmlns="http://schemas.openxmlformats.org/spreadsheetml/2006/main" count="92" uniqueCount="90">
  <si>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</si>
  <si>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</si>
  <si>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</si>
  <si>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</si>
  <si>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</si>
  <si>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</si>
  <si>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</si>
  <si>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</si>
  <si>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</si>
  <si>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</si>
  <si>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</si>
  <si>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</si>
  <si>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</si>
  <si>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</si>
  <si>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</si>
  <si>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</si>
  <si>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</si>
  <si>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</si>
  <si>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</si>
  <si>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</si>
  <si>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</si>
  <si>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</si>
  <si>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</si>
  <si>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</si>
  <si>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</si>
  <si>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</si>
  <si>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</si>
  <si>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</si>
  <si>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</si>
  <si>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</si>
  <si>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</si>
  <si>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</si>
  <si>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</si>
  <si>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</si>
  <si>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</si>
  <si>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</si>
  <si>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</si>
  <si>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</si>
  <si>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</si>
  <si>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</si>
  <si>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</si>
  <si>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</si>
  <si>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</si>
  <si>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</si>
  <si>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</si>
  <si>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</si>
  <si>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</si>
  <si>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</si>
  <si>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</si>
  <si>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</si>
  <si>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</si>
  <si>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</si>
  <si>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</si>
  <si>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</si>
  <si>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</si>
  <si>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</si>
  <si>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</si>
  <si>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</si>
  <si>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</si>
  <si>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</si>
  <si>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</si>
  <si>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</si>
  <si>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</si>
  <si>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</si>
  <si>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</si>
  <si>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</si>
  <si>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</si>
  <si>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</si>
  <si>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</si>
  <si>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</si>
  <si>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</si>
  <si>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</si>
  <si>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</si>
  <si>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</si>
  <si>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</si>
  <si>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</si>
  <si>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</si>
  <si>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</si>
  <si>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</si>
  <si>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</si>
  <si>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</si>
  <si>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</si>
  <si>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</si>
  <si>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</si>
  <si>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</si>
  <si>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</si>
  <si>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</si>
  <si>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</si>
  <si>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1
Герметизация стыков стеновых панелей -  мп 75,80
Ремонт деревянных конструкций -  шт 1
Установка замка на почтовый ящик - шт 1
Ремонт системы ТВС (внутриквартирные) -  мп 3,45
Ремонт системы ТВС (разводка) -  мп 2
Ремонт теплоизоляции трубопровода -  мп 2
Замена неисправных участков эл/сети -  мп 8,50
Замена автоматических выключателей -  шт 9
Замена светильников -  шт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</si>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</sst>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86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89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4</v>
      </c>
      <c r="P7" s="50"/>
      <c r="Q7" s="50"/>
      <c r="R7" s="50"/>
      <c r="S7" s="50"/>
      <c r="T7" s="50"/>
      <c r="U7" s="50"/>
      <c r="V7" s="51">
        <f>X10+X12+X13</f>
        <v>4082.54</v>
      </c>
      <c r="W7" s="51"/>
      <c r="X7" s="51"/>
      <c r="Y7" s="52" t="s">
        <v>5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6</v>
      </c>
      <c r="C9" s="37"/>
      <c r="D9" s="37"/>
      <c r="E9" s="37"/>
      <c r="F9" s="37"/>
      <c r="G9" s="37"/>
      <c r="H9" s="37"/>
      <c r="I9" s="38">
        <v>1965</v>
      </c>
      <c r="J9" s="38"/>
      <c r="K9" s="38"/>
      <c r="L9" s="38"/>
      <c r="M9" s="38"/>
      <c r="N9" s="5"/>
      <c r="O9" s="37" t="s">
        <v>7</v>
      </c>
      <c r="P9" s="37"/>
      <c r="Q9" s="37"/>
      <c r="R9" s="37"/>
      <c r="S9" s="37"/>
      <c r="T9" s="37"/>
      <c r="U9" s="37"/>
      <c r="V9" s="37"/>
      <c r="W9" s="37"/>
      <c r="X9" s="38">
        <v>60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8</v>
      </c>
      <c r="C10" s="39"/>
      <c r="D10" s="39"/>
      <c r="E10" s="39"/>
      <c r="F10" s="39"/>
      <c r="G10" s="39"/>
      <c r="H10" s="39"/>
      <c r="I10" s="40" t="s">
        <v>9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2562.11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2">
        <v>3</v>
      </c>
      <c r="J11" s="42"/>
      <c r="K11" s="42"/>
      <c r="L11" s="42"/>
      <c r="M11" s="42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40" t="s">
        <v>16</v>
      </c>
      <c r="J13" s="40"/>
      <c r="K13" s="40"/>
      <c r="L13" s="40"/>
      <c r="M13" s="40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658+862.43</f>
        <v>1520.4299999999998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121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2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726.57</v>
      </c>
      <c r="H19" s="69"/>
      <c r="I19" s="71">
        <v>549.47</v>
      </c>
      <c r="J19" s="71"/>
      <c r="K19" s="71"/>
      <c r="L19" s="71"/>
      <c r="M19" s="71"/>
      <c r="N19" s="71"/>
      <c r="O19" s="71"/>
      <c r="P19" s="71">
        <v>177.1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32.247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1583.36</v>
      </c>
      <c r="H20" s="69"/>
      <c r="I20" s="75">
        <v>1583.36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11.425000000000001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1471.69</v>
      </c>
      <c r="H21" s="69"/>
      <c r="I21" s="75">
        <f>I19+I20-I22</f>
        <v>1458.54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13.150000000000006</v>
      </c>
      <c r="Q21" s="75">
        <f>P19+Q20-Q22</f>
        <v>177.1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19.553000000000001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838.24</v>
      </c>
      <c r="H22" s="69"/>
      <c r="I22" s="75">
        <v>674.29</v>
      </c>
      <c r="J22" s="75"/>
      <c r="K22" s="75"/>
      <c r="L22" s="75"/>
      <c r="M22" s="75"/>
      <c r="N22" s="75"/>
      <c r="O22" s="75"/>
      <c r="P22" s="75">
        <v>163.95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24.118999999999996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111.66999999999993</v>
      </c>
      <c r="H23" s="69"/>
      <c r="I23" s="75">
        <f>I22-I19</f>
        <v>124.81999999999994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-13.150000000000006</v>
      </c>
      <c r="Q23" s="75">
        <f>Q22-P19</f>
        <v>-177.1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-8.1280000000000037</v>
      </c>
      <c r="Y23" s="88">
        <f t="shared" ref="Y23" si="5">Y22-Y19</f>
        <v>0</v>
      </c>
      <c r="Z23" s="88"/>
      <c r="AA23" s="88">
        <f>AA22-X19</f>
        <v>-32.247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0.92947276677445445</v>
      </c>
      <c r="H24" s="84"/>
      <c r="I24" s="90">
        <f>I21/I20</f>
        <v>0.92116764349232017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1.7114223194748359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530.78954999999996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5.6230000000000002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75</v>
      </c>
      <c r="D28" s="114"/>
      <c r="E28" s="114"/>
      <c r="F28" s="114"/>
      <c r="G28" s="114"/>
      <c r="H28" s="114"/>
      <c r="I28" s="115">
        <v>161.89779999999999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7.0250000000000004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908.03933000000006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0.78700000000000003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77</v>
      </c>
      <c r="D30" s="95"/>
      <c r="E30" s="95"/>
      <c r="F30" s="95"/>
      <c r="G30" s="95"/>
      <c r="H30" s="95"/>
      <c r="I30" s="96">
        <v>293.09136000000001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3.7469999999999999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72.908000000000001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36.183750000000003</v>
      </c>
      <c r="J32" s="96"/>
      <c r="K32" s="96"/>
      <c r="L32" s="96"/>
      <c r="M32" s="96"/>
      <c r="N32" s="7"/>
      <c r="O32" s="147" t="s">
        <v>78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90.09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64.363619999999997</v>
      </c>
      <c r="J33" s="96"/>
      <c r="K33" s="96"/>
      <c r="L33" s="96"/>
      <c r="M33" s="96"/>
      <c r="N33" s="7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401.99018999999998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75.046959999999999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37.36345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80</v>
      </c>
      <c r="D37" s="128"/>
      <c r="E37" s="128"/>
      <c r="F37" s="128"/>
      <c r="G37" s="128"/>
      <c r="H37" s="128"/>
      <c r="I37" s="129">
        <v>16.29447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81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82</v>
      </c>
      <c r="C39" s="131"/>
      <c r="D39" s="131"/>
      <c r="E39" s="131"/>
      <c r="F39" s="131"/>
      <c r="G39" s="131"/>
      <c r="H39" s="132"/>
      <c r="I39" s="120">
        <f>I27+I28+I29+I37+I38</f>
        <v>1617.02115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2018-02-21T13:26:32Z</cp:lastPrinted>
  <dcterms:modified xsi:type="dcterms:W3CDTF">2022-03-26T04:43:41Z</dcterms:modified>
</cp:coreProperties>
</file>