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<sst xmlns="http://schemas.openxmlformats.org/spreadsheetml/2006/main" count="92" uniqueCount="90">
  <si>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</si>
  <si>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</si>
  <si>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д.12А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</si>
  <si>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</si>
  <si>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</si>
  <si>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</si>
  <si>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</si>
  <si>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</si>
  <si>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</si>
  <si>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</si>
  <si>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</si>
  <si>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</si>
  <si>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</si>
  <si>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</si>
  <si>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</si>
  <si>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</si>
  <si>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</si>
  <si>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</si>
  <si>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</si>
  <si>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</si>
  <si>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</si>
  <si>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</si>
  <si>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</si>
  <si>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</si>
  <si>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</si>
  <si>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</si>
  <si>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</si>
  <si>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</si>
  <si>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</si>
  <si>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</si>
  <si>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</si>
  <si>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</si>
  <si>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</si>
  <si>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</si>
  <si>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</si>
  <si>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</si>
  <si>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</si>
  <si>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</si>
  <si>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</si>
  <si>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</si>
  <si>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</si>
  <si>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</si>
  <si>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</si>
  <si>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</si>
  <si>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</si>
  <si>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</si>
  <si>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</si>
  <si>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</si>
  <si>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</si>
  <si>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</si>
  <si>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</si>
  <si>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</si>
  <si>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</si>
  <si>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</si>
  <si>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</si>
  <si>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</si>
  <si>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</si>
  <si>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</si>
  <si>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</si>
  <si>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</si>
  <si>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</si>
  <si>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</si>
  <si>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</si>
  <si>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</si>
  <si>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</si>
  <si>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</si>
  <si>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</si>
  <si>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</si>
  <si>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</si>
  <si>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</si>
  <si>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</si>
  <si>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</si>
  <si>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</si>
  <si>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</si>
  <si>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</si>
  <si>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</si>
  <si>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</si>
  <si>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</si>
  <si>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</si>
  <si>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</si>
  <si>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</si>
  <si>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</si>
  <si>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</si>
  <si>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</si>
  <si>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</si>
  <si>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</si>
  <si>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</si>
  <si>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</si>
  <si>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рулонной кровли -  кв.м. 5,02
Герметизация стыков стеновых панелей -  мп 5,70
Ремонт деревянных конструкций -  шт 4
Ремонт системы ТВС (внутриквартирные) -  мп 46,02
Ремонт системы ТВС (разводка) -  мп 11,70
Ремонт теплоизоляции трубопровода -  мп 14
Замена неисправных участков эл/сети -  мп 5,50
Замена автоматических выключателей -  шт 2
Замена светильников -  шт 2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</si>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</sst>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zoomScaleSheetLayoutView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1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1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1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1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1" ht="15" customHeight="1" x14ac:dyDescent="0.2">
      <c r="B5" s="45" t="s">
        <v>89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1" s="1" customFormat="1" ht="5.0999999999999996" customHeight="1" x14ac:dyDescent="0.2"/>
    <row r="7" spans="2:31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4117.66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1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1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1970</v>
      </c>
      <c r="J9" s="57"/>
      <c r="K9" s="57"/>
      <c r="L9" s="57"/>
      <c r="M9" s="57"/>
      <c r="N9" s="8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59</v>
      </c>
      <c r="Y9" s="57"/>
      <c r="Z9" s="57"/>
      <c r="AA9" s="57"/>
      <c r="AB9" s="57"/>
      <c r="AC9" s="57"/>
      <c r="AD9" s="57"/>
    </row>
    <row r="10" spans="2:31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8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2527.04</v>
      </c>
      <c r="Y10" s="60"/>
      <c r="Z10" s="60"/>
      <c r="AA10" s="60"/>
      <c r="AB10" s="60"/>
      <c r="AC10" s="60"/>
      <c r="AD10" s="60"/>
      <c r="AE10" s="5"/>
    </row>
    <row r="11" spans="2:31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3</v>
      </c>
      <c r="J11" s="61"/>
      <c r="K11" s="61"/>
      <c r="L11" s="61"/>
      <c r="M11" s="61"/>
      <c r="N11" s="8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1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8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1">
        <v>0</v>
      </c>
      <c r="Y12" s="61"/>
      <c r="Z12" s="61"/>
      <c r="AA12" s="61"/>
      <c r="AB12" s="61"/>
      <c r="AC12" s="61"/>
      <c r="AD12" s="61"/>
    </row>
    <row r="13" spans="2:31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7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0">
        <f>698+892.62</f>
        <v>1590.62</v>
      </c>
      <c r="Y13" s="60"/>
      <c r="Z13" s="60"/>
      <c r="AA13" s="60"/>
      <c r="AB13" s="60"/>
      <c r="AC13" s="60"/>
      <c r="AD13" s="60"/>
    </row>
    <row r="14" spans="2:31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9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105</v>
      </c>
      <c r="Y14" s="64"/>
      <c r="Z14" s="64"/>
      <c r="AA14" s="64"/>
      <c r="AB14" s="64"/>
      <c r="AC14" s="64"/>
      <c r="AD14" s="64"/>
    </row>
    <row r="15" spans="2:31" s="10" customFormat="1" ht="6" customHeight="1" thickBot="1" x14ac:dyDescent="0.25"/>
    <row r="16" spans="2:31" s="10" customFormat="1" ht="18" customHeight="1" thickBot="1" x14ac:dyDescent="0.25">
      <c r="B16" s="11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2" customFormat="1" ht="21.95" customHeight="1" x14ac:dyDescent="0.2">
      <c r="A17" s="10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2" customFormat="1" ht="26.25" customHeight="1" thickBot="1" x14ac:dyDescent="0.25">
      <c r="A18" s="10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3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2" customFormat="1" ht="18.75" customHeight="1" x14ac:dyDescent="0.2">
      <c r="A19" s="10"/>
      <c r="B19" s="14" t="s">
        <v>27</v>
      </c>
      <c r="C19" s="75" t="s">
        <v>29</v>
      </c>
      <c r="D19" s="75"/>
      <c r="E19" s="75"/>
      <c r="F19" s="75"/>
      <c r="G19" s="76">
        <f>I19+P19+U19+V19</f>
        <v>338.73</v>
      </c>
      <c r="H19" s="76"/>
      <c r="I19" s="78">
        <v>276.42</v>
      </c>
      <c r="J19" s="78"/>
      <c r="K19" s="78"/>
      <c r="L19" s="78"/>
      <c r="M19" s="78"/>
      <c r="N19" s="78"/>
      <c r="O19" s="78"/>
      <c r="P19" s="78">
        <v>62.31</v>
      </c>
      <c r="Q19" s="78"/>
      <c r="R19" s="78"/>
      <c r="S19" s="78"/>
      <c r="T19" s="78"/>
      <c r="U19" s="15">
        <v>0</v>
      </c>
      <c r="V19" s="78">
        <v>0</v>
      </c>
      <c r="W19" s="79"/>
      <c r="X19" s="80">
        <v>34.173000000000002</v>
      </c>
      <c r="Y19" s="76"/>
      <c r="Z19" s="76"/>
      <c r="AA19" s="76"/>
      <c r="AB19" s="76"/>
      <c r="AC19" s="76"/>
      <c r="AD19" s="81"/>
    </row>
    <row r="20" spans="1:37" s="12" customFormat="1" ht="18.75" customHeight="1" x14ac:dyDescent="0.2">
      <c r="A20" s="10"/>
      <c r="B20" s="14" t="s">
        <v>28</v>
      </c>
      <c r="C20" s="77" t="s">
        <v>31</v>
      </c>
      <c r="D20" s="77"/>
      <c r="E20" s="77"/>
      <c r="F20" s="77"/>
      <c r="G20" s="76">
        <f t="shared" ref="G20:G23" si="0">I20+P20+U20+V20</f>
        <v>1595.17</v>
      </c>
      <c r="H20" s="76"/>
      <c r="I20" s="82">
        <v>1595.17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6">
        <v>0</v>
      </c>
      <c r="V20" s="82">
        <v>0</v>
      </c>
      <c r="W20" s="83"/>
      <c r="X20" s="84">
        <v>11.425000000000001</v>
      </c>
      <c r="Y20" s="85"/>
      <c r="Z20" s="85"/>
      <c r="AA20" s="85"/>
      <c r="AB20" s="85"/>
      <c r="AC20" s="85"/>
      <c r="AD20" s="86"/>
    </row>
    <row r="21" spans="1:37" s="12" customFormat="1" ht="18.75" customHeight="1" x14ac:dyDescent="0.2">
      <c r="A21" s="10"/>
      <c r="B21" s="17" t="s">
        <v>30</v>
      </c>
      <c r="C21" s="77" t="s">
        <v>33</v>
      </c>
      <c r="D21" s="77"/>
      <c r="E21" s="77"/>
      <c r="F21" s="77"/>
      <c r="G21" s="76">
        <f t="shared" si="0"/>
        <v>1535.4</v>
      </c>
      <c r="H21" s="76"/>
      <c r="I21" s="82">
        <f>I19+I20-I22</f>
        <v>1531.38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4.0200000000000031</v>
      </c>
      <c r="Q21" s="82">
        <f>P19+Q20-Q22</f>
        <v>62.31</v>
      </c>
      <c r="R21" s="82"/>
      <c r="S21" s="82">
        <f t="shared" ref="S21" si="1">S19+S20-S22</f>
        <v>0</v>
      </c>
      <c r="T21" s="82">
        <f>T19+T20-T22</f>
        <v>0</v>
      </c>
      <c r="U21" s="16">
        <f>U19+U20-U22</f>
        <v>0</v>
      </c>
      <c r="V21" s="82">
        <f>V19+V20-V22</f>
        <v>0</v>
      </c>
      <c r="W21" s="83">
        <f>W19+W20-W22</f>
        <v>0</v>
      </c>
      <c r="X21" s="84">
        <v>19.553000000000001</v>
      </c>
      <c r="Y21" s="85"/>
      <c r="Z21" s="85"/>
      <c r="AA21" s="85"/>
      <c r="AB21" s="85"/>
      <c r="AC21" s="85"/>
      <c r="AD21" s="86"/>
    </row>
    <row r="22" spans="1:37" s="12" customFormat="1" ht="18.75" customHeight="1" x14ac:dyDescent="0.2">
      <c r="A22" s="10"/>
      <c r="B22" s="17" t="s">
        <v>32</v>
      </c>
      <c r="C22" s="77" t="s">
        <v>35</v>
      </c>
      <c r="D22" s="77"/>
      <c r="E22" s="77"/>
      <c r="F22" s="77"/>
      <c r="G22" s="76">
        <f t="shared" si="0"/>
        <v>398.5</v>
      </c>
      <c r="H22" s="76"/>
      <c r="I22" s="82">
        <v>340.21</v>
      </c>
      <c r="J22" s="82"/>
      <c r="K22" s="82"/>
      <c r="L22" s="82"/>
      <c r="M22" s="82"/>
      <c r="N22" s="82"/>
      <c r="O22" s="82"/>
      <c r="P22" s="82">
        <v>58.29</v>
      </c>
      <c r="Q22" s="82"/>
      <c r="R22" s="82"/>
      <c r="S22" s="82"/>
      <c r="T22" s="82"/>
      <c r="U22" s="16">
        <v>0</v>
      </c>
      <c r="V22" s="82">
        <v>0</v>
      </c>
      <c r="W22" s="83"/>
      <c r="X22" s="84">
        <f>X19+X20-X21</f>
        <v>26.044999999999998</v>
      </c>
      <c r="Y22" s="85"/>
      <c r="Z22" s="85"/>
      <c r="AA22" s="85"/>
      <c r="AB22" s="85"/>
      <c r="AC22" s="85"/>
      <c r="AD22" s="86"/>
    </row>
    <row r="23" spans="1:37" s="12" customFormat="1" ht="18.75" customHeight="1" x14ac:dyDescent="0.2">
      <c r="A23" s="10"/>
      <c r="B23" s="17" t="s">
        <v>34</v>
      </c>
      <c r="C23" s="77" t="s">
        <v>37</v>
      </c>
      <c r="D23" s="77"/>
      <c r="E23" s="77"/>
      <c r="F23" s="77"/>
      <c r="G23" s="76">
        <f t="shared" si="0"/>
        <v>59.76999999999996</v>
      </c>
      <c r="H23" s="76"/>
      <c r="I23" s="82">
        <f>I22-I19</f>
        <v>63.789999999999964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-4.0200000000000031</v>
      </c>
      <c r="Q23" s="82">
        <f>Q22-P19</f>
        <v>-62.31</v>
      </c>
      <c r="R23" s="82"/>
      <c r="S23" s="82">
        <f t="shared" ref="S23" si="4">S22-S19</f>
        <v>0</v>
      </c>
      <c r="T23" s="82">
        <f>T22-T19</f>
        <v>0</v>
      </c>
      <c r="U23" s="16">
        <f>U22-U19</f>
        <v>0</v>
      </c>
      <c r="V23" s="90">
        <f>V22-V19</f>
        <v>0</v>
      </c>
      <c r="W23" s="91">
        <f>W22-W19</f>
        <v>0</v>
      </c>
      <c r="X23" s="92">
        <f>X22-X19</f>
        <v>-8.1280000000000037</v>
      </c>
      <c r="Y23" s="93">
        <f t="shared" ref="Y23" si="5">Y22-Y19</f>
        <v>0</v>
      </c>
      <c r="Z23" s="93"/>
      <c r="AA23" s="93">
        <f>AA22-X19</f>
        <v>-34.173000000000002</v>
      </c>
      <c r="AB23" s="93"/>
      <c r="AC23" s="93">
        <f t="shared" ref="AC23" si="6">AC22-AC19</f>
        <v>0</v>
      </c>
      <c r="AD23" s="94"/>
    </row>
    <row r="24" spans="1:37" s="12" customFormat="1" ht="18.75" customHeight="1" thickBot="1" x14ac:dyDescent="0.25">
      <c r="A24" s="10"/>
      <c r="B24" s="18" t="s">
        <v>36</v>
      </c>
      <c r="C24" s="87" t="s">
        <v>38</v>
      </c>
      <c r="D24" s="87"/>
      <c r="E24" s="87"/>
      <c r="F24" s="87"/>
      <c r="G24" s="88">
        <f>G21/G20</f>
        <v>0.96253063936759098</v>
      </c>
      <c r="H24" s="89"/>
      <c r="I24" s="95">
        <f>I21/I20</f>
        <v>0.96001053179284968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9"/>
      <c r="V24" s="95"/>
      <c r="W24" s="96"/>
      <c r="X24" s="97">
        <f>X21/X20</f>
        <v>1.7114223194748359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2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6" customFormat="1" ht="36.75" customHeight="1" x14ac:dyDescent="0.2">
      <c r="A27" s="23"/>
      <c r="B27" s="24" t="s">
        <v>40</v>
      </c>
      <c r="C27" s="107" t="s">
        <v>41</v>
      </c>
      <c r="D27" s="107"/>
      <c r="E27" s="107"/>
      <c r="F27" s="107"/>
      <c r="G27" s="107"/>
      <c r="H27" s="107"/>
      <c r="I27" s="108">
        <v>688.53346999999997</v>
      </c>
      <c r="J27" s="108"/>
      <c r="K27" s="108"/>
      <c r="L27" s="108"/>
      <c r="M27" s="108"/>
      <c r="N27" s="25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5.1130000000000004</v>
      </c>
      <c r="Z27" s="112"/>
      <c r="AA27" s="112"/>
      <c r="AB27" s="112"/>
      <c r="AC27" s="112"/>
      <c r="AD27" s="113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44</v>
      </c>
      <c r="C28" s="38" t="s">
        <v>75</v>
      </c>
      <c r="D28" s="38"/>
      <c r="E28" s="38"/>
      <c r="F28" s="38"/>
      <c r="G28" s="38"/>
      <c r="H28" s="38"/>
      <c r="I28" s="39">
        <v>387.73795000000001</v>
      </c>
      <c r="J28" s="39"/>
      <c r="K28" s="39"/>
      <c r="L28" s="39"/>
      <c r="M28" s="39"/>
      <c r="N28" s="6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6.3879999999999999</v>
      </c>
      <c r="Z28" s="43"/>
      <c r="AA28" s="43"/>
      <c r="AB28" s="43"/>
      <c r="AC28" s="43"/>
      <c r="AD28" s="44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1145.2486899999999</v>
      </c>
      <c r="J29" s="39"/>
      <c r="K29" s="39"/>
      <c r="L29" s="39"/>
      <c r="M29" s="39"/>
      <c r="N29" s="6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0.71599999999999997</v>
      </c>
      <c r="Z29" s="43"/>
      <c r="AA29" s="43"/>
      <c r="AB29" s="43"/>
      <c r="AC29" s="43"/>
      <c r="AD29" s="44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50</v>
      </c>
      <c r="C30" s="114" t="s">
        <v>77</v>
      </c>
      <c r="D30" s="114"/>
      <c r="E30" s="114"/>
      <c r="F30" s="114"/>
      <c r="G30" s="114"/>
      <c r="H30" s="114"/>
      <c r="I30" s="115">
        <v>271.81044000000003</v>
      </c>
      <c r="J30" s="115"/>
      <c r="K30" s="115"/>
      <c r="L30" s="115"/>
      <c r="M30" s="115"/>
      <c r="N30" s="6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3.4079999999999999</v>
      </c>
      <c r="Z30" s="43"/>
      <c r="AA30" s="43"/>
      <c r="AB30" s="43"/>
      <c r="AC30" s="43"/>
      <c r="AD30" s="44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6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76.353999999999999</v>
      </c>
      <c r="Z31" s="119"/>
      <c r="AA31" s="119"/>
      <c r="AB31" s="119"/>
      <c r="AC31" s="119"/>
      <c r="AD31" s="120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15">
        <v>20.92651</v>
      </c>
      <c r="J32" s="115"/>
      <c r="K32" s="115"/>
      <c r="L32" s="115"/>
      <c r="M32" s="115"/>
      <c r="N32" s="6"/>
      <c r="O32" s="129" t="s">
        <v>78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91.978999999999999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15">
        <v>123.20198000000001</v>
      </c>
      <c r="J33" s="115"/>
      <c r="K33" s="115"/>
      <c r="L33" s="115"/>
      <c r="M33" s="115"/>
      <c r="N33" s="6"/>
      <c r="O33" s="134" t="s">
        <v>79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33">
        <v>538.43286999999998</v>
      </c>
      <c r="J34" s="133"/>
      <c r="K34" s="133"/>
      <c r="L34" s="133"/>
      <c r="M34" s="133"/>
      <c r="O34" s="137" t="s">
        <v>88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15">
        <v>155.49162999999999</v>
      </c>
      <c r="J35" s="115"/>
      <c r="K35" s="115"/>
      <c r="L35" s="115"/>
      <c r="M35" s="115"/>
      <c r="N35" s="6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15">
        <v>35.385260000000002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10" customFormat="1" ht="36" customHeight="1" x14ac:dyDescent="0.2">
      <c r="B37" s="33" t="s">
        <v>67</v>
      </c>
      <c r="C37" s="143" t="s">
        <v>80</v>
      </c>
      <c r="D37" s="143"/>
      <c r="E37" s="143"/>
      <c r="F37" s="143"/>
      <c r="G37" s="143"/>
      <c r="H37" s="143"/>
      <c r="I37" s="144">
        <v>16.07508</v>
      </c>
      <c r="J37" s="144"/>
      <c r="K37" s="144"/>
      <c r="L37" s="144"/>
      <c r="M37" s="144"/>
      <c r="N37" s="6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10" customFormat="1" ht="36" customHeight="1" thickBot="1" x14ac:dyDescent="0.25">
      <c r="B38" s="33" t="s">
        <v>68</v>
      </c>
      <c r="C38" s="143" t="s">
        <v>81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10" customFormat="1" ht="30" customHeight="1" thickBot="1" x14ac:dyDescent="0.25">
      <c r="B39" s="145" t="s">
        <v>82</v>
      </c>
      <c r="C39" s="146"/>
      <c r="D39" s="146"/>
      <c r="E39" s="146"/>
      <c r="F39" s="146"/>
      <c r="G39" s="146"/>
      <c r="H39" s="147"/>
      <c r="I39" s="148">
        <f>I27+I28+I29+I37+I38</f>
        <v>2237.59519</v>
      </c>
      <c r="J39" s="148"/>
      <c r="K39" s="148"/>
      <c r="L39" s="148"/>
      <c r="M39" s="149"/>
      <c r="N39" s="6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4" customFormat="1" ht="15.75" customHeight="1" outlineLevel="1" x14ac:dyDescent="0.2">
      <c r="B42" s="36" t="s">
        <v>84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2" customFormat="1" ht="11.4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12" customFormat="1" ht="11.4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12" customFormat="1" ht="11.4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s="12" customFormat="1" ht="11.4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s="12" customFormat="1" ht="11.4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2" customFormat="1" ht="11.4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12" customFormat="1" ht="11.4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s="12" customFormat="1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s="12" customFormat="1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12" customFormat="1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s="12" customFormat="1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2" customFormat="1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2" customFormat="1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2" customFormat="1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2" customFormat="1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2" customFormat="1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2" customFormat="1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2" customFormat="1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s="12" customFormat="1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s="12" customFormat="1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2" customFormat="1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2" customFormat="1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2" customFormat="1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" customFormat="1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2" customFormat="1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s="12" customFormat="1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2" customFormat="1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s="12" customFormat="1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2" customFormat="1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2" customFormat="1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2" customFormat="1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2" customFormat="1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s="12" customFormat="1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s="12" customFormat="1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2" customFormat="1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2018-02-21T13:52:49Z</cp:lastPrinted>
  <dcterms:modified xsi:type="dcterms:W3CDTF">2022-03-26T04:54:09Z</dcterms:modified>
</cp:coreProperties>
</file>