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10" windowHeight="129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<sst xmlns="http://schemas.openxmlformats.org/spreadsheetml/2006/main" count="93" uniqueCount="91">
  <si>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</si>
  <si>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</si>
  <si>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д.14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</si>
  <si>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</si>
  <si>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</si>
  <si>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</si>
  <si>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</si>
  <si>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</si>
  <si>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</si>
  <si>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к-69-5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</si>
  <si>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</si>
  <si>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</si>
  <si>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</si>
  <si>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</si>
  <si>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</si>
  <si>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</si>
  <si>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</si>
  <si>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</si>
  <si>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</si>
  <si>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</si>
  <si>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</si>
  <si>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</si>
  <si>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</si>
  <si>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</si>
  <si>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</si>
  <si>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</si>
  <si>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</si>
  <si>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</si>
  <si>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</si>
  <si>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</si>
  <si>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</si>
  <si>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</si>
  <si>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</si>
  <si>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</si>
  <si>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</si>
  <si>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</si>
  <si>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</si>
  <si>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</si>
  <si>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</si>
  <si>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</si>
  <si>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</si>
  <si>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</si>
  <si>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</si>
  <si>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</si>
  <si>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</si>
  <si>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</si>
  <si>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</si>
  <si>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</si>
  <si>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</si>
  <si>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</si>
  <si>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</si>
  <si>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</si>
  <si>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</si>
  <si>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</si>
  <si>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</si>
  <si>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</si>
  <si>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</si>
  <si>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</si>
  <si>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</si>
  <si>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</si>
  <si>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</si>
  <si>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</si>
  <si>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</si>
  <si>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</si>
  <si>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</si>
  <si>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</si>
  <si>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</si>
  <si>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</si>
  <si>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</si>
  <si>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</si>
  <si>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</si>
  <si>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</si>
  <si>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</si>
  <si>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</si>
  <si>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</si>
  <si>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</si>
  <si>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</si>
  <si>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</si>
  <si>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</si>
  <si>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</si>
  <si>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</si>
  <si>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</si>
  <si>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</si>
  <si>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</si>
  <si>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</si>
  <si>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</si>
  <si>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</si>
  <si>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</si>
  <si>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металлических ограждений крыльца -  мп 25
Ремонт системы ТВС (внутриквартирные) -  мп 0,66
Ремонт системы ТВС (разводка) -  мп 9,16
Ремонт теплоизоляции трубопровода -  мп 8
Замена неисправных участков эл/сети -  мп 140
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</si>
  <si>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Проектные работы на 2022 г.- проектно-изыскательские работы (ремонт несущих конструкций "0" цикла)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</si>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</sst>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67"/>
  <sheetViews>
    <sheetView tabSelected="1" zoomScaleNormal="100" workbookViewId="0">
      <selection activeCell="I27" sqref="I27:M2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8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" style="1" customWidth="1"/>
    <col min="31" max="16384" width="10.5" style="2"/>
  </cols>
  <sheetData>
    <row r="1" spans="2:30" ht="15" customHeight="1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2:30" ht="15" customHeight="1" x14ac:dyDescent="0.2">
      <c r="B2" s="139" t="s">
        <v>86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2:30" ht="15" customHeight="1" x14ac:dyDescent="0.2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2:30" ht="15" customHeight="1" x14ac:dyDescent="0.2"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2:30" ht="15" customHeight="1" x14ac:dyDescent="0.2">
      <c r="B5" s="138" t="s">
        <v>90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2:30" s="1" customFormat="1" ht="5.0999999999999996" customHeight="1" x14ac:dyDescent="0.2"/>
    <row r="7" spans="2:30" s="1" customFormat="1" ht="21" customHeight="1" x14ac:dyDescent="0.25">
      <c r="B7" s="141" t="s">
        <v>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3"/>
      <c r="O7" s="145" t="s">
        <v>4</v>
      </c>
      <c r="P7" s="145"/>
      <c r="Q7" s="145"/>
      <c r="R7" s="145"/>
      <c r="S7" s="145"/>
      <c r="T7" s="145"/>
      <c r="U7" s="145"/>
      <c r="V7" s="146">
        <f>X10+X12+X13</f>
        <v>5525.49</v>
      </c>
      <c r="W7" s="146"/>
      <c r="X7" s="146"/>
      <c r="Y7" s="147" t="s">
        <v>5</v>
      </c>
      <c r="Z7" s="147"/>
      <c r="AA7" s="147"/>
      <c r="AB7" s="147"/>
      <c r="AC7" s="147"/>
      <c r="AD7" s="147"/>
    </row>
    <row r="8" spans="2:30" s="1" customFormat="1" ht="5.0999999999999996" customHeight="1" x14ac:dyDescent="0.2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4"/>
      <c r="O8" s="142"/>
      <c r="P8" s="143"/>
      <c r="Q8" s="143"/>
      <c r="R8" s="143"/>
      <c r="S8" s="143"/>
      <c r="T8" s="143"/>
      <c r="U8" s="143"/>
      <c r="V8" s="4"/>
      <c r="W8" s="4"/>
      <c r="X8" s="4"/>
      <c r="Y8" s="4"/>
      <c r="Z8" s="4"/>
      <c r="AA8" s="148"/>
      <c r="AB8" s="148"/>
      <c r="AC8" s="148"/>
      <c r="AD8" s="148"/>
    </row>
    <row r="9" spans="2:30" s="1" customFormat="1" ht="15" customHeight="1" x14ac:dyDescent="0.2">
      <c r="B9" s="149" t="s">
        <v>6</v>
      </c>
      <c r="C9" s="149"/>
      <c r="D9" s="149"/>
      <c r="E9" s="149"/>
      <c r="F9" s="149"/>
      <c r="G9" s="149"/>
      <c r="H9" s="149"/>
      <c r="I9" s="150">
        <v>1973</v>
      </c>
      <c r="J9" s="150"/>
      <c r="K9" s="150"/>
      <c r="L9" s="150"/>
      <c r="M9" s="150"/>
      <c r="N9" s="6"/>
      <c r="O9" s="149" t="s">
        <v>7</v>
      </c>
      <c r="P9" s="149"/>
      <c r="Q9" s="149"/>
      <c r="R9" s="149"/>
      <c r="S9" s="149"/>
      <c r="T9" s="149"/>
      <c r="U9" s="149"/>
      <c r="V9" s="149"/>
      <c r="W9" s="149"/>
      <c r="X9" s="150">
        <v>57</v>
      </c>
      <c r="Y9" s="150"/>
      <c r="Z9" s="150"/>
      <c r="AA9" s="150"/>
      <c r="AB9" s="150"/>
      <c r="AC9" s="150"/>
      <c r="AD9" s="150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4" t="s">
        <v>9</v>
      </c>
      <c r="J10" s="134"/>
      <c r="K10" s="134"/>
      <c r="L10" s="134"/>
      <c r="M10" s="134"/>
      <c r="N10" s="6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35">
        <v>3036.02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6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4">
        <v>0</v>
      </c>
      <c r="Y11" s="134"/>
      <c r="Z11" s="134"/>
      <c r="AA11" s="134"/>
      <c r="AB11" s="134"/>
      <c r="AC11" s="134"/>
      <c r="AD11" s="134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6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3" t="s">
        <v>15</v>
      </c>
      <c r="C13" s="133"/>
      <c r="D13" s="133"/>
      <c r="E13" s="133"/>
      <c r="F13" s="133"/>
      <c r="G13" s="133"/>
      <c r="H13" s="133"/>
      <c r="I13" s="134" t="s">
        <v>16</v>
      </c>
      <c r="J13" s="134"/>
      <c r="K13" s="134"/>
      <c r="L13" s="134"/>
      <c r="M13" s="134"/>
      <c r="N13" s="5"/>
      <c r="O13" s="133" t="s">
        <v>17</v>
      </c>
      <c r="P13" s="133"/>
      <c r="Q13" s="133"/>
      <c r="R13" s="133"/>
      <c r="S13" s="133"/>
      <c r="T13" s="133"/>
      <c r="U13" s="133"/>
      <c r="V13" s="133"/>
      <c r="W13" s="133"/>
      <c r="X13" s="135">
        <f>860.12+1629.35</f>
        <v>2489.4699999999998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36" t="s">
        <v>18</v>
      </c>
      <c r="C14" s="136"/>
      <c r="D14" s="136"/>
      <c r="E14" s="136"/>
      <c r="F14" s="136"/>
      <c r="G14" s="136"/>
      <c r="H14" s="136"/>
      <c r="I14" s="137" t="s">
        <v>19</v>
      </c>
      <c r="J14" s="137"/>
      <c r="K14" s="137"/>
      <c r="L14" s="137"/>
      <c r="M14" s="137"/>
      <c r="N14" s="7"/>
      <c r="O14" s="136" t="s">
        <v>20</v>
      </c>
      <c r="P14" s="136"/>
      <c r="Q14" s="136"/>
      <c r="R14" s="136"/>
      <c r="S14" s="136"/>
      <c r="T14" s="136"/>
      <c r="U14" s="136"/>
      <c r="V14" s="136"/>
      <c r="W14" s="136"/>
      <c r="X14" s="137">
        <v>134</v>
      </c>
      <c r="Y14" s="137"/>
      <c r="Z14" s="137"/>
      <c r="AA14" s="137"/>
      <c r="AB14" s="137"/>
      <c r="AC14" s="137"/>
      <c r="AD14" s="13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6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621.86</v>
      </c>
      <c r="H19" s="97"/>
      <c r="I19" s="117">
        <v>558.13</v>
      </c>
      <c r="J19" s="117"/>
      <c r="K19" s="117"/>
      <c r="L19" s="117"/>
      <c r="M19" s="117"/>
      <c r="N19" s="117"/>
      <c r="O19" s="117"/>
      <c r="P19" s="117">
        <v>63.73</v>
      </c>
      <c r="Q19" s="117"/>
      <c r="R19" s="117"/>
      <c r="S19" s="117"/>
      <c r="T19" s="117"/>
      <c r="U19" s="18">
        <v>0</v>
      </c>
      <c r="V19" s="117">
        <v>0</v>
      </c>
      <c r="W19" s="118"/>
      <c r="X19" s="119">
        <v>26.100999999999999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758.64</v>
      </c>
      <c r="H20" s="97"/>
      <c r="I20" s="101">
        <v>758.64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0</v>
      </c>
      <c r="V20" s="101">
        <v>0</v>
      </c>
      <c r="W20" s="112"/>
      <c r="X20" s="113">
        <v>1.647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836.71</v>
      </c>
      <c r="H21" s="97"/>
      <c r="I21" s="101">
        <f>I19+I20-I22</f>
        <v>916.24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-79.53</v>
      </c>
      <c r="Q21" s="101">
        <f>P19+Q20-Q22</f>
        <v>63.73</v>
      </c>
      <c r="R21" s="101"/>
      <c r="S21" s="101">
        <f t="shared" ref="S21" si="1">S19+S20-S22</f>
        <v>0</v>
      </c>
      <c r="T21" s="101">
        <f>T19+T20-T22</f>
        <v>0</v>
      </c>
      <c r="U21" s="19">
        <f>U19+U20-U22</f>
        <v>0</v>
      </c>
      <c r="V21" s="101">
        <f>V19+V20-V22</f>
        <v>0</v>
      </c>
      <c r="W21" s="112">
        <f>W19+W20-W22</f>
        <v>0</v>
      </c>
      <c r="X21" s="113">
        <v>14.539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543.79</v>
      </c>
      <c r="H22" s="97"/>
      <c r="I22" s="101">
        <v>400.53</v>
      </c>
      <c r="J22" s="101"/>
      <c r="K22" s="101"/>
      <c r="L22" s="101"/>
      <c r="M22" s="101"/>
      <c r="N22" s="101"/>
      <c r="O22" s="101"/>
      <c r="P22" s="101">
        <v>143.26</v>
      </c>
      <c r="Q22" s="101"/>
      <c r="R22" s="101"/>
      <c r="S22" s="101"/>
      <c r="T22" s="101"/>
      <c r="U22" s="19">
        <v>0</v>
      </c>
      <c r="V22" s="101">
        <v>0</v>
      </c>
      <c r="W22" s="112"/>
      <c r="X22" s="113">
        <f>X19+X20-X21</f>
        <v>13.208999999999998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-78.070000000000022</v>
      </c>
      <c r="H23" s="97"/>
      <c r="I23" s="101">
        <f>I22-I19</f>
        <v>-157.60000000000002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79.53</v>
      </c>
      <c r="Q23" s="101">
        <f>Q22-P19</f>
        <v>-63.73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</v>
      </c>
      <c r="V23" s="102">
        <f>V22-V19</f>
        <v>0</v>
      </c>
      <c r="W23" s="103">
        <f>W22-W19</f>
        <v>0</v>
      </c>
      <c r="X23" s="104">
        <f>X22-X19</f>
        <v>-12.892000000000001</v>
      </c>
      <c r="Y23" s="105">
        <f t="shared" ref="Y23" si="5">Y22-Y19</f>
        <v>0</v>
      </c>
      <c r="Z23" s="105"/>
      <c r="AA23" s="105">
        <f>AA22-X19</f>
        <v>-26.100999999999999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1.102907835073289</v>
      </c>
      <c r="H24" s="100"/>
      <c r="I24" s="107">
        <f>I21/I20</f>
        <v>1.2077401666139407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/>
      <c r="V24" s="107"/>
      <c r="W24" s="108"/>
      <c r="X24" s="109">
        <f>X21/X20</f>
        <v>8.8275652701882201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7" t="s">
        <v>41</v>
      </c>
      <c r="D27" s="87"/>
      <c r="E27" s="87"/>
      <c r="F27" s="87"/>
      <c r="G27" s="87"/>
      <c r="H27" s="87"/>
      <c r="I27" s="88">
        <v>663.32677999999999</v>
      </c>
      <c r="J27" s="88"/>
      <c r="K27" s="88"/>
      <c r="L27" s="88"/>
      <c r="M27" s="88"/>
      <c r="N27" s="28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7.5609999999999999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94" t="s">
        <v>75</v>
      </c>
      <c r="D28" s="94"/>
      <c r="E28" s="94"/>
      <c r="F28" s="94"/>
      <c r="G28" s="94"/>
      <c r="H28" s="94"/>
      <c r="I28" s="95">
        <v>122.89696000000001</v>
      </c>
      <c r="J28" s="95"/>
      <c r="K28" s="95"/>
      <c r="L28" s="95"/>
      <c r="M28" s="95"/>
      <c r="N28" s="32"/>
      <c r="O28" s="75" t="s">
        <v>45</v>
      </c>
      <c r="P28" s="76"/>
      <c r="Q28" s="76"/>
      <c r="R28" s="77" t="s">
        <v>46</v>
      </c>
      <c r="S28" s="77"/>
      <c r="T28" s="77"/>
      <c r="U28" s="77"/>
      <c r="V28" s="77"/>
      <c r="W28" s="77"/>
      <c r="X28" s="77"/>
      <c r="Y28" s="78">
        <v>9.4459999999999997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94" t="s">
        <v>76</v>
      </c>
      <c r="D29" s="94"/>
      <c r="E29" s="94"/>
      <c r="F29" s="94"/>
      <c r="G29" s="94"/>
      <c r="H29" s="94"/>
      <c r="I29" s="95">
        <f>I30+I31+I32+I33+I34+I35+I36</f>
        <v>929.45493999999997</v>
      </c>
      <c r="J29" s="95"/>
      <c r="K29" s="95"/>
      <c r="L29" s="95"/>
      <c r="M29" s="95"/>
      <c r="N29" s="32"/>
      <c r="O29" s="75" t="s">
        <v>48</v>
      </c>
      <c r="P29" s="76"/>
      <c r="Q29" s="76"/>
      <c r="R29" s="77" t="s">
        <v>49</v>
      </c>
      <c r="S29" s="77"/>
      <c r="T29" s="77"/>
      <c r="U29" s="77"/>
      <c r="V29" s="77"/>
      <c r="W29" s="77"/>
      <c r="X29" s="77"/>
      <c r="Y29" s="78">
        <v>1.0589999999999999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38" t="s">
        <v>77</v>
      </c>
      <c r="D30" s="38"/>
      <c r="E30" s="38"/>
      <c r="F30" s="38"/>
      <c r="G30" s="38"/>
      <c r="H30" s="38"/>
      <c r="I30" s="39">
        <v>468.92410000000001</v>
      </c>
      <c r="J30" s="39"/>
      <c r="K30" s="39"/>
      <c r="L30" s="39"/>
      <c r="M30" s="39"/>
      <c r="N30" s="32"/>
      <c r="O30" s="75" t="s">
        <v>51</v>
      </c>
      <c r="P30" s="76"/>
      <c r="Q30" s="76"/>
      <c r="R30" s="77" t="s">
        <v>55</v>
      </c>
      <c r="S30" s="77"/>
      <c r="T30" s="77"/>
      <c r="U30" s="77"/>
      <c r="V30" s="77"/>
      <c r="W30" s="77"/>
      <c r="X30" s="77"/>
      <c r="Y30" s="78">
        <v>5.0389999999999997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38" t="s">
        <v>53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54</v>
      </c>
      <c r="P31" s="46"/>
      <c r="Q31" s="46"/>
      <c r="R31" s="49" t="s">
        <v>58</v>
      </c>
      <c r="S31" s="49"/>
      <c r="T31" s="49"/>
      <c r="U31" s="49"/>
      <c r="V31" s="49"/>
      <c r="W31" s="49"/>
      <c r="X31" s="49"/>
      <c r="Y31" s="50">
        <v>57.878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38" t="s">
        <v>57</v>
      </c>
      <c r="D32" s="38"/>
      <c r="E32" s="38"/>
      <c r="F32" s="38"/>
      <c r="G32" s="38"/>
      <c r="H32" s="38"/>
      <c r="I32" s="39">
        <v>21.22315</v>
      </c>
      <c r="J32" s="39"/>
      <c r="K32" s="39"/>
      <c r="L32" s="39"/>
      <c r="M32" s="39"/>
      <c r="N32" s="32"/>
      <c r="O32" s="54" t="s">
        <v>78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80.983000000000004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38" t="s">
        <v>60</v>
      </c>
      <c r="D33" s="38"/>
      <c r="E33" s="38"/>
      <c r="F33" s="38"/>
      <c r="G33" s="38"/>
      <c r="H33" s="38"/>
      <c r="I33" s="39">
        <v>86.148679999999999</v>
      </c>
      <c r="J33" s="39"/>
      <c r="K33" s="39"/>
      <c r="L33" s="39"/>
      <c r="M33" s="39"/>
      <c r="N33" s="32"/>
      <c r="O33" s="42" t="s">
        <v>79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40" t="s">
        <v>62</v>
      </c>
      <c r="D34" s="40"/>
      <c r="E34" s="40"/>
      <c r="F34" s="40"/>
      <c r="G34" s="40"/>
      <c r="H34" s="40"/>
      <c r="I34" s="41">
        <v>89.400279999999995</v>
      </c>
      <c r="J34" s="41"/>
      <c r="K34" s="41"/>
      <c r="L34" s="41"/>
      <c r="M34" s="41"/>
      <c r="N34" s="13"/>
      <c r="O34" s="64" t="s">
        <v>88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38" t="s">
        <v>64</v>
      </c>
      <c r="D35" s="38"/>
      <c r="E35" s="38"/>
      <c r="F35" s="38"/>
      <c r="G35" s="38"/>
      <c r="H35" s="38"/>
      <c r="I35" s="39">
        <v>232.91176999999999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38" t="s">
        <v>66</v>
      </c>
      <c r="D36" s="38"/>
      <c r="E36" s="38"/>
      <c r="F36" s="38"/>
      <c r="G36" s="38"/>
      <c r="H36" s="38"/>
      <c r="I36" s="39">
        <v>30.846959999999999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67</v>
      </c>
      <c r="C37" s="70" t="s">
        <v>80</v>
      </c>
      <c r="D37" s="70"/>
      <c r="E37" s="70"/>
      <c r="F37" s="70"/>
      <c r="G37" s="70"/>
      <c r="H37" s="70"/>
      <c r="I37" s="71">
        <v>7.3120399999999997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68</v>
      </c>
      <c r="C38" s="70" t="s">
        <v>81</v>
      </c>
      <c r="D38" s="70"/>
      <c r="E38" s="70"/>
      <c r="F38" s="70"/>
      <c r="G38" s="70"/>
      <c r="H38" s="70"/>
      <c r="I38" s="71"/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82</v>
      </c>
      <c r="C39" s="73"/>
      <c r="D39" s="73"/>
      <c r="E39" s="73"/>
      <c r="F39" s="73"/>
      <c r="G39" s="73"/>
      <c r="H39" s="74"/>
      <c r="I39" s="62">
        <f>I27+I28+I29+I37+I38</f>
        <v>1722.99072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83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27.75" customHeight="1" outlineLevel="1" x14ac:dyDescent="0.2">
      <c r="B42" s="11" t="s">
        <v>84</v>
      </c>
      <c r="C42" s="60" t="s">
        <v>89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2020-07-09T05:05:12Z</cp:lastPrinted>
  <dcterms:modified xsi:type="dcterms:W3CDTF">2022-03-26T07:10:18Z</dcterms:modified>
</cp:coreProperties>
</file>