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15" windowHeight="131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<sst xmlns="http://schemas.openxmlformats.org/spreadsheetml/2006/main" count="92" uniqueCount="90">
  <si>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</si>
  <si>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</si>
  <si>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</si>
  <si>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</si>
  <si>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</si>
  <si>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</si>
  <si>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</si>
  <si>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</si>
  <si>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</si>
  <si>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</si>
  <si>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</si>
  <si>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</si>
  <si>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</si>
  <si>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</si>
  <si>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</si>
  <si>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</si>
  <si>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</si>
  <si>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</si>
  <si>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</si>
  <si>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</si>
  <si>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</si>
  <si>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</si>
  <si>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</si>
  <si>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</si>
  <si>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</si>
  <si>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</si>
  <si>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</si>
  <si>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</si>
  <si>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</si>
  <si>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</si>
  <si>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</si>
  <si>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</si>
  <si>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</si>
  <si>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</si>
  <si>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</si>
  <si>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</si>
  <si>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</si>
  <si>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</si>
  <si>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</si>
  <si>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</si>
  <si>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</si>
  <si>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</si>
  <si>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</si>
  <si>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</si>
  <si>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</si>
  <si>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</si>
  <si>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</si>
  <si>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</si>
  <si>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</si>
  <si>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</si>
  <si>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</si>
  <si>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</si>
  <si>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</si>
  <si>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</si>
  <si>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</si>
  <si>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</si>
  <si>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</si>
  <si>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</si>
  <si>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</si>
  <si>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</si>
  <si>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</si>
  <si>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</si>
  <si>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</si>
  <si>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</si>
  <si>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</si>
  <si>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</si>
  <si>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</si>
  <si>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</si>
  <si>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</si>
  <si>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</si>
  <si>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</si>
  <si>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</si>
  <si>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</si>
  <si>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</si>
  <si>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</si>
  <si>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</si>
  <si>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</si>
  <si>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</si>
  <si>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</si>
  <si>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</si>
  <si>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</si>
  <si>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</si>
  <si>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</si>
  <si>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</si>
  <si>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</si>
  <si>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</si>
  <si>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</si>
  <si>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</si>
  <si>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Ремонт системы ТВС (внутриквартирные) -  мп 54,06
Ремонт системы ТВС (разводка) -  мп 1,07
Ремонт теплоизоляции трубопровода -  мп 36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</si>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</sst>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9930.1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1957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72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4827.8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4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4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0">
        <v>1205.3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1666+2231</f>
        <v>3897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153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6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1108.1189999999999</v>
      </c>
      <c r="H19" s="76"/>
      <c r="I19" s="78">
        <v>930.67</v>
      </c>
      <c r="J19" s="78"/>
      <c r="K19" s="78"/>
      <c r="L19" s="78"/>
      <c r="M19" s="78"/>
      <c r="N19" s="78"/>
      <c r="O19" s="78"/>
      <c r="P19" s="78">
        <v>127.33</v>
      </c>
      <c r="Q19" s="78"/>
      <c r="R19" s="78"/>
      <c r="S19" s="78"/>
      <c r="T19" s="78"/>
      <c r="U19" s="18">
        <v>50.119</v>
      </c>
      <c r="V19" s="78">
        <v>0</v>
      </c>
      <c r="W19" s="79"/>
      <c r="X19" s="80">
        <v>51.655000000000001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3424.694</v>
      </c>
      <c r="H20" s="76"/>
      <c r="I20" s="82">
        <v>3054.86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369.834</v>
      </c>
      <c r="V20" s="82">
        <v>0</v>
      </c>
      <c r="W20" s="83"/>
      <c r="X20" s="84">
        <v>17.5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3391.982</v>
      </c>
      <c r="H21" s="76"/>
      <c r="I21" s="82">
        <f>I19+I20-I22</f>
        <v>3017.53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7.230000000000004</v>
      </c>
      <c r="Q21" s="82">
        <f>P19+Q20-Q22</f>
        <v>127.33</v>
      </c>
      <c r="R21" s="82"/>
      <c r="S21" s="82">
        <f t="shared" ref="S21" si="1">S19+S20-S22</f>
        <v>0</v>
      </c>
      <c r="T21" s="82">
        <f>T19+T20-T22</f>
        <v>0</v>
      </c>
      <c r="U21" s="19">
        <v>367.22199999999998</v>
      </c>
      <c r="V21" s="82">
        <f>V19+V20-V22</f>
        <v>0</v>
      </c>
      <c r="W21" s="83">
        <f>W19+W20-W22</f>
        <v>0</v>
      </c>
      <c r="X21" s="84">
        <v>29.882999999999999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1140.8309999999999</v>
      </c>
      <c r="H22" s="76"/>
      <c r="I22" s="82">
        <v>968</v>
      </c>
      <c r="J22" s="82"/>
      <c r="K22" s="82"/>
      <c r="L22" s="82"/>
      <c r="M22" s="82"/>
      <c r="N22" s="82"/>
      <c r="O22" s="82"/>
      <c r="P22" s="82">
        <v>120.1</v>
      </c>
      <c r="Q22" s="82"/>
      <c r="R22" s="82"/>
      <c r="S22" s="82"/>
      <c r="T22" s="82"/>
      <c r="U22" s="19">
        <f>U19+U20-U21</f>
        <v>52.730999999999995</v>
      </c>
      <c r="V22" s="82">
        <v>0</v>
      </c>
      <c r="W22" s="83"/>
      <c r="X22" s="84">
        <f>X19+X20-X21</f>
        <v>39.272000000000006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32.712000000000032</v>
      </c>
      <c r="H23" s="76"/>
      <c r="I23" s="82">
        <f>I22-I19</f>
        <v>37.330000000000041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-7.230000000000004</v>
      </c>
      <c r="Q23" s="82">
        <f>Q22-P19</f>
        <v>-127.33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2.6119999999999948</v>
      </c>
      <c r="V23" s="90">
        <f>V22-V19</f>
        <v>0</v>
      </c>
      <c r="W23" s="91">
        <f>W22-W19</f>
        <v>0</v>
      </c>
      <c r="X23" s="92">
        <f>X22-X19</f>
        <v>-12.382999999999996</v>
      </c>
      <c r="Y23" s="93">
        <f t="shared" ref="Y23" si="5">Y22-Y19</f>
        <v>0</v>
      </c>
      <c r="Z23" s="93"/>
      <c r="AA23" s="93">
        <f>AA22-X19</f>
        <v>-51.655000000000001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0.99044819770759085</v>
      </c>
      <c r="H24" s="89"/>
      <c r="I24" s="95">
        <f>I21/I20</f>
        <v>0.98778012740354715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0.99293737190198839</v>
      </c>
      <c r="V24" s="95"/>
      <c r="W24" s="96"/>
      <c r="X24" s="97">
        <f>X21/X20</f>
        <v>1.7076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1056.87887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12.05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314.25414000000001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15.055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1467.0392200000001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1.6879999999999999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77</v>
      </c>
      <c r="D30" s="114"/>
      <c r="E30" s="114"/>
      <c r="F30" s="114"/>
      <c r="G30" s="114"/>
      <c r="H30" s="114"/>
      <c r="I30" s="115">
        <v>590.31563000000006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8.0310000000000006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149.55099999999999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78.009219999999999</v>
      </c>
      <c r="J32" s="115"/>
      <c r="K32" s="115"/>
      <c r="L32" s="115"/>
      <c r="M32" s="115"/>
      <c r="N32" s="32"/>
      <c r="O32" s="130" t="s">
        <v>78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186.375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121.27127</v>
      </c>
      <c r="J33" s="115"/>
      <c r="K33" s="115"/>
      <c r="L33" s="115"/>
      <c r="M33" s="115"/>
      <c r="N33" s="32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3" t="s">
        <v>62</v>
      </c>
      <c r="D34" s="133"/>
      <c r="E34" s="133"/>
      <c r="F34" s="133"/>
      <c r="G34" s="133"/>
      <c r="H34" s="133"/>
      <c r="I34" s="134">
        <v>430.5702</v>
      </c>
      <c r="J34" s="134"/>
      <c r="K34" s="134"/>
      <c r="L34" s="134"/>
      <c r="M34" s="134"/>
      <c r="N34" s="13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199.42947000000001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47.443429999999999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67</v>
      </c>
      <c r="C37" s="144" t="s">
        <v>80</v>
      </c>
      <c r="D37" s="144"/>
      <c r="E37" s="144"/>
      <c r="F37" s="144"/>
      <c r="G37" s="144"/>
      <c r="H37" s="144"/>
      <c r="I37" s="145">
        <v>36.454050000000002</v>
      </c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68</v>
      </c>
      <c r="C38" s="144" t="s">
        <v>81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82</v>
      </c>
      <c r="C39" s="147"/>
      <c r="D39" s="147"/>
      <c r="E39" s="147"/>
      <c r="F39" s="147"/>
      <c r="G39" s="147"/>
      <c r="H39" s="148"/>
      <c r="I39" s="149">
        <f>I27+I28+I29+I37+I38</f>
        <v>2874.62628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15.75" customHeight="1" outlineLevel="1" x14ac:dyDescent="0.2">
      <c r="B42" s="11" t="s">
        <v>84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2018-02-21T12:05:38Z</cp:lastPrinted>
  <dcterms:modified xsi:type="dcterms:W3CDTF">2022-03-26T08:25:46Z</dcterms:modified>
</cp:coreProperties>
</file>