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85" windowHeight="125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<sst xmlns="http://schemas.openxmlformats.org/spreadsheetml/2006/main" count="91" uniqueCount="89">
  <si>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</si>
  <si>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</si>
  <si>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</si>
  <si>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</si>
  <si>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</si>
  <si>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</si>
  <si>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</si>
  <si>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</si>
  <si>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</si>
  <si>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</si>
  <si>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</si>
  <si>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</si>
  <si>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</si>
  <si>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</si>
  <si>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</si>
  <si>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</si>
  <si>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</si>
  <si>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</si>
  <si>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</si>
  <si>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</si>
  <si>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</si>
  <si>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</si>
  <si>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</si>
  <si>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</si>
  <si>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</si>
  <si>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</si>
  <si>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</si>
  <si>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</si>
  <si>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</si>
  <si>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</si>
  <si>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</si>
  <si>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</si>
  <si>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</si>
  <si>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</si>
  <si>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</si>
  <si>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</si>
  <si>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</si>
  <si>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</si>
  <si>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</si>
  <si>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</si>
  <si>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</si>
  <si>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</si>
  <si>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</si>
  <si>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</si>
  <si>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</si>
  <si>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</si>
  <si>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</si>
  <si>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</si>
  <si>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</si>
  <si>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</si>
  <si>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</si>
  <si>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</si>
  <si>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</si>
  <si>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</si>
  <si>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</si>
  <si>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</si>
  <si>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</si>
  <si>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</si>
  <si>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</si>
  <si>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</si>
  <si>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</si>
  <si>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</si>
  <si>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</si>
  <si>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</si>
  <si>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</si>
  <si>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</si>
  <si>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</si>
  <si>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</si>
  <si>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</si>
  <si>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</si>
  <si>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</si>
  <si>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</si>
  <si>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</si>
  <si>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</si>
  <si>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</si>
  <si>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</si>
  <si>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</si>
  <si>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</si>
  <si>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</si>
  <si>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</si>
  <si>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</si>
  <si>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</si>
  <si>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</si>
  <si>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</si>
  <si>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</si>
  <si>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</si>
  <si>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</si>
  <si>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97,40
Ремонт и восстановление уплотнения стыков в стенах, оконных, дверных и балконных блоках (прим.) - кв.м. 16,60
Ремонт деревянных конструкций -  шт 9
Ремонт системы ТВС (внутриквартирные) -  мп 159,67
Ремонт системы ТВС (разводка) -  мп 82,21
Ремонт теплоизоляции трубопровода -  мп 20,50
Замена автоматических выключателей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</si>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</sst>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19" zoomScaleNormal="100" workbookViewId="0">
      <selection activeCell="AG25" sqref="AG25:AH41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33" width="10.5" style="2"/>
    <col min="34" max="34" width="17.1640625" style="2" bestFit="1" customWidth="1"/>
    <col min="35" max="16384" width="10.5" style="2"/>
  </cols>
  <sheetData>
    <row r="1" spans="2:30" ht="15" customHeight="1" x14ac:dyDescent="0.2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2:30" ht="15" customHeight="1" x14ac:dyDescent="0.2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ht="15" customHeight="1" x14ac:dyDescent="0.2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2:30" ht="15" customHeight="1" x14ac:dyDescent="0.2">
      <c r="B4" s="143" t="s">
        <v>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2:30" ht="15" customHeight="1" x14ac:dyDescent="0.2">
      <c r="B5" s="143" t="s">
        <v>88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2:30" s="1" customFormat="1" ht="5.0999999999999996" customHeight="1" x14ac:dyDescent="0.2"/>
    <row r="7" spans="2:30" s="1" customFormat="1" ht="21" customHeight="1" x14ac:dyDescent="0.25"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3"/>
      <c r="O7" s="150" t="s">
        <v>4</v>
      </c>
      <c r="P7" s="150"/>
      <c r="Q7" s="150"/>
      <c r="R7" s="150"/>
      <c r="S7" s="150"/>
      <c r="T7" s="150"/>
      <c r="U7" s="150"/>
      <c r="V7" s="151">
        <f>X10+X12+X13</f>
        <v>13987.7</v>
      </c>
      <c r="W7" s="151"/>
      <c r="X7" s="151"/>
      <c r="Y7" s="152" t="s">
        <v>5</v>
      </c>
      <c r="Z7" s="152"/>
      <c r="AA7" s="152"/>
      <c r="AB7" s="152"/>
      <c r="AC7" s="152"/>
      <c r="AD7" s="152"/>
    </row>
    <row r="8" spans="2:30" s="1" customFormat="1" ht="5.0999999999999996" customHeight="1" x14ac:dyDescent="0.2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4"/>
      <c r="O8" s="147"/>
      <c r="P8" s="148"/>
      <c r="Q8" s="148"/>
      <c r="R8" s="148"/>
      <c r="S8" s="148"/>
      <c r="T8" s="148"/>
      <c r="U8" s="148"/>
      <c r="V8" s="4"/>
      <c r="W8" s="4"/>
      <c r="X8" s="4"/>
      <c r="Y8" s="4"/>
      <c r="Z8" s="4"/>
      <c r="AA8" s="153"/>
      <c r="AB8" s="153"/>
      <c r="AC8" s="153"/>
      <c r="AD8" s="153"/>
    </row>
    <row r="9" spans="2:30" s="1" customFormat="1" ht="15" customHeight="1" x14ac:dyDescent="0.2">
      <c r="B9" s="140" t="s">
        <v>6</v>
      </c>
      <c r="C9" s="140"/>
      <c r="D9" s="140"/>
      <c r="E9" s="140"/>
      <c r="F9" s="140"/>
      <c r="G9" s="140"/>
      <c r="H9" s="140"/>
      <c r="I9" s="141">
        <v>1981</v>
      </c>
      <c r="J9" s="141"/>
      <c r="K9" s="141"/>
      <c r="L9" s="141"/>
      <c r="M9" s="141"/>
      <c r="N9" s="5"/>
      <c r="O9" s="140" t="s">
        <v>7</v>
      </c>
      <c r="P9" s="140"/>
      <c r="Q9" s="140"/>
      <c r="R9" s="140"/>
      <c r="S9" s="140"/>
      <c r="T9" s="140"/>
      <c r="U9" s="140"/>
      <c r="V9" s="140"/>
      <c r="W9" s="140"/>
      <c r="X9" s="141">
        <v>179</v>
      </c>
      <c r="Y9" s="141"/>
      <c r="Z9" s="141"/>
      <c r="AA9" s="141"/>
      <c r="AB9" s="141"/>
      <c r="AC9" s="141"/>
      <c r="AD9" s="141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3">
        <v>84</v>
      </c>
      <c r="J10" s="133"/>
      <c r="K10" s="133"/>
      <c r="L10" s="133"/>
      <c r="M10" s="133"/>
      <c r="N10" s="5"/>
      <c r="O10" s="132" t="s">
        <v>9</v>
      </c>
      <c r="P10" s="132"/>
      <c r="Q10" s="132"/>
      <c r="R10" s="132"/>
      <c r="S10" s="132"/>
      <c r="T10" s="132"/>
      <c r="U10" s="132"/>
      <c r="V10" s="132"/>
      <c r="W10" s="132"/>
      <c r="X10" s="142">
        <v>9666.7000000000007</v>
      </c>
      <c r="Y10" s="142"/>
      <c r="Z10" s="142"/>
      <c r="AA10" s="142"/>
      <c r="AB10" s="142"/>
      <c r="AC10" s="142"/>
      <c r="AD10" s="142"/>
    </row>
    <row r="11" spans="2:30" s="1" customFormat="1" ht="15" customHeight="1" x14ac:dyDescent="0.2">
      <c r="B11" s="132" t="s">
        <v>10</v>
      </c>
      <c r="C11" s="132"/>
      <c r="D11" s="132"/>
      <c r="E11" s="132"/>
      <c r="F11" s="132"/>
      <c r="G11" s="132"/>
      <c r="H11" s="132"/>
      <c r="I11" s="133">
        <v>5</v>
      </c>
      <c r="J11" s="133"/>
      <c r="K11" s="133"/>
      <c r="L11" s="133"/>
      <c r="M11" s="133"/>
      <c r="N11" s="5"/>
      <c r="O11" s="132" t="s">
        <v>11</v>
      </c>
      <c r="P11" s="132"/>
      <c r="Q11" s="132"/>
      <c r="R11" s="132"/>
      <c r="S11" s="132"/>
      <c r="T11" s="132"/>
      <c r="U11" s="132"/>
      <c r="V11" s="132"/>
      <c r="W11" s="132"/>
      <c r="X11" s="133">
        <v>1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12</v>
      </c>
      <c r="C12" s="132"/>
      <c r="D12" s="132"/>
      <c r="E12" s="132"/>
      <c r="F12" s="132"/>
      <c r="G12" s="132"/>
      <c r="H12" s="132"/>
      <c r="I12" s="133">
        <v>9</v>
      </c>
      <c r="J12" s="133"/>
      <c r="K12" s="133"/>
      <c r="L12" s="133"/>
      <c r="M12" s="133"/>
      <c r="N12" s="5"/>
      <c r="O12" s="132" t="s">
        <v>13</v>
      </c>
      <c r="P12" s="132"/>
      <c r="Q12" s="132"/>
      <c r="R12" s="132"/>
      <c r="S12" s="132"/>
      <c r="T12" s="132"/>
      <c r="U12" s="132"/>
      <c r="V12" s="132"/>
      <c r="W12" s="132"/>
      <c r="X12" s="134">
        <v>18.600000000000001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14</v>
      </c>
      <c r="C13" s="135"/>
      <c r="D13" s="135"/>
      <c r="E13" s="135"/>
      <c r="F13" s="135"/>
      <c r="G13" s="135"/>
      <c r="H13" s="135"/>
      <c r="I13" s="136" t="s">
        <v>15</v>
      </c>
      <c r="J13" s="136"/>
      <c r="K13" s="136"/>
      <c r="L13" s="136"/>
      <c r="M13" s="136"/>
      <c r="N13" s="6"/>
      <c r="O13" s="135" t="s">
        <v>16</v>
      </c>
      <c r="P13" s="135"/>
      <c r="Q13" s="135"/>
      <c r="R13" s="135"/>
      <c r="S13" s="135"/>
      <c r="T13" s="135"/>
      <c r="U13" s="135"/>
      <c r="V13" s="135"/>
      <c r="W13" s="135"/>
      <c r="X13" s="137">
        <f>1528+2774.4</f>
        <v>4302.3999999999996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17</v>
      </c>
      <c r="C14" s="138"/>
      <c r="D14" s="138"/>
      <c r="E14" s="138"/>
      <c r="F14" s="138"/>
      <c r="G14" s="138"/>
      <c r="H14" s="138"/>
      <c r="I14" s="139" t="s">
        <v>18</v>
      </c>
      <c r="J14" s="139"/>
      <c r="K14" s="139"/>
      <c r="L14" s="139"/>
      <c r="M14" s="139"/>
      <c r="N14" s="7"/>
      <c r="O14" s="138" t="s">
        <v>19</v>
      </c>
      <c r="P14" s="138"/>
      <c r="Q14" s="138"/>
      <c r="R14" s="138"/>
      <c r="S14" s="138"/>
      <c r="T14" s="138"/>
      <c r="U14" s="138"/>
      <c r="V14" s="138"/>
      <c r="W14" s="138"/>
      <c r="X14" s="139">
        <v>374</v>
      </c>
      <c r="Y14" s="139"/>
      <c r="Z14" s="139"/>
      <c r="AA14" s="139"/>
      <c r="AB14" s="139"/>
      <c r="AC14" s="139"/>
      <c r="AD14" s="13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20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21</v>
      </c>
      <c r="C17" s="126" t="s">
        <v>22</v>
      </c>
      <c r="D17" s="126"/>
      <c r="E17" s="126"/>
      <c r="F17" s="126"/>
      <c r="G17" s="126" t="s">
        <v>23</v>
      </c>
      <c r="H17" s="126"/>
      <c r="I17" s="126" t="s">
        <v>24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25</v>
      </c>
      <c r="V17" s="126"/>
      <c r="W17" s="128"/>
      <c r="X17" s="124" t="s">
        <v>68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69</v>
      </c>
      <c r="J18" s="130"/>
      <c r="K18" s="130"/>
      <c r="L18" s="130"/>
      <c r="M18" s="130"/>
      <c r="N18" s="130"/>
      <c r="O18" s="130"/>
      <c r="P18" s="130" t="s">
        <v>70</v>
      </c>
      <c r="Q18" s="130"/>
      <c r="R18" s="130"/>
      <c r="S18" s="130"/>
      <c r="T18" s="130"/>
      <c r="U18" s="12" t="s">
        <v>71</v>
      </c>
      <c r="V18" s="130" t="s">
        <v>72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26</v>
      </c>
      <c r="C19" s="117" t="s">
        <v>28</v>
      </c>
      <c r="D19" s="117"/>
      <c r="E19" s="117"/>
      <c r="F19" s="117"/>
      <c r="G19" s="98">
        <f>I19+P19+U19+V19</f>
        <v>1983.559</v>
      </c>
      <c r="H19" s="98"/>
      <c r="I19" s="118">
        <v>1609.3</v>
      </c>
      <c r="J19" s="118"/>
      <c r="K19" s="118"/>
      <c r="L19" s="118"/>
      <c r="M19" s="118"/>
      <c r="N19" s="118"/>
      <c r="O19" s="118"/>
      <c r="P19" s="118">
        <v>362.18</v>
      </c>
      <c r="Q19" s="118"/>
      <c r="R19" s="118"/>
      <c r="S19" s="118"/>
      <c r="T19" s="118"/>
      <c r="U19" s="14">
        <v>12.079000000000001</v>
      </c>
      <c r="V19" s="118">
        <v>0</v>
      </c>
      <c r="W19" s="119"/>
      <c r="X19" s="120">
        <v>98.352999999999994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27</v>
      </c>
      <c r="C20" s="97" t="s">
        <v>30</v>
      </c>
      <c r="D20" s="97"/>
      <c r="E20" s="97"/>
      <c r="F20" s="97"/>
      <c r="G20" s="98">
        <f t="shared" ref="G20:G23" si="0">I20+P20+U20+V20</f>
        <v>7781.7020000000002</v>
      </c>
      <c r="H20" s="98"/>
      <c r="I20" s="102">
        <v>7766.81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14.891999999999999</v>
      </c>
      <c r="V20" s="102">
        <v>0</v>
      </c>
      <c r="W20" s="113"/>
      <c r="X20" s="114">
        <v>34.155999999999999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29</v>
      </c>
      <c r="C21" s="97" t="s">
        <v>32</v>
      </c>
      <c r="D21" s="97"/>
      <c r="E21" s="97"/>
      <c r="F21" s="97"/>
      <c r="G21" s="98">
        <f t="shared" si="0"/>
        <v>7619.7910000000002</v>
      </c>
      <c r="H21" s="98"/>
      <c r="I21" s="102">
        <f>I19+I20-I22</f>
        <v>7546.68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49.910000000000025</v>
      </c>
      <c r="Q21" s="102">
        <f>P19+Q20-Q22</f>
        <v>362.18</v>
      </c>
      <c r="R21" s="102"/>
      <c r="S21" s="102">
        <f t="shared" ref="S21" si="1">S19+S20-S22</f>
        <v>0</v>
      </c>
      <c r="T21" s="102">
        <f>T19+T20-T22</f>
        <v>0</v>
      </c>
      <c r="U21" s="15">
        <v>23.201000000000001</v>
      </c>
      <c r="V21" s="102">
        <f>V19+V20-V22</f>
        <v>0</v>
      </c>
      <c r="W21" s="113">
        <f>W19+W20-W22</f>
        <v>0</v>
      </c>
      <c r="X21" s="114">
        <v>58.381999999999998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31</v>
      </c>
      <c r="C22" s="97" t="s">
        <v>34</v>
      </c>
      <c r="D22" s="97"/>
      <c r="E22" s="97"/>
      <c r="F22" s="97"/>
      <c r="G22" s="98">
        <f t="shared" si="0"/>
        <v>2145.4699999999998</v>
      </c>
      <c r="H22" s="98"/>
      <c r="I22" s="102">
        <v>1829.43</v>
      </c>
      <c r="J22" s="102"/>
      <c r="K22" s="102"/>
      <c r="L22" s="102"/>
      <c r="M22" s="102"/>
      <c r="N22" s="102"/>
      <c r="O22" s="102"/>
      <c r="P22" s="102">
        <v>312.27</v>
      </c>
      <c r="Q22" s="102"/>
      <c r="R22" s="102"/>
      <c r="S22" s="102"/>
      <c r="T22" s="102"/>
      <c r="U22" s="15">
        <f>U19+U20-U21</f>
        <v>3.7699999999999996</v>
      </c>
      <c r="V22" s="102">
        <v>0</v>
      </c>
      <c r="W22" s="113"/>
      <c r="X22" s="114">
        <f>X19+X20-X21</f>
        <v>74.126999999999981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33</v>
      </c>
      <c r="C23" s="97" t="s">
        <v>36</v>
      </c>
      <c r="D23" s="97"/>
      <c r="E23" s="97"/>
      <c r="F23" s="97"/>
      <c r="G23" s="98">
        <f t="shared" si="0"/>
        <v>161.91100000000009</v>
      </c>
      <c r="H23" s="98"/>
      <c r="I23" s="102">
        <f>I22-I19</f>
        <v>220.13000000000011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-49.910000000000025</v>
      </c>
      <c r="Q23" s="102">
        <f>Q22-P19</f>
        <v>-362.18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-8.3090000000000011</v>
      </c>
      <c r="V23" s="103">
        <f>V22-V19</f>
        <v>0</v>
      </c>
      <c r="W23" s="104">
        <f>W22-W19</f>
        <v>0</v>
      </c>
      <c r="X23" s="105">
        <f>X22-X19</f>
        <v>-24.226000000000013</v>
      </c>
      <c r="Y23" s="106">
        <f t="shared" ref="Y23" si="5">Y22-Y19</f>
        <v>0</v>
      </c>
      <c r="Z23" s="106"/>
      <c r="AA23" s="106">
        <f>AA22-X19</f>
        <v>-98.352999999999994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35</v>
      </c>
      <c r="C24" s="99" t="s">
        <v>37</v>
      </c>
      <c r="D24" s="99"/>
      <c r="E24" s="99"/>
      <c r="F24" s="99"/>
      <c r="G24" s="100">
        <f>G21/G20</f>
        <v>0.97919336926548972</v>
      </c>
      <c r="H24" s="101"/>
      <c r="I24" s="108">
        <f>I21/I20</f>
        <v>0.97165760460214678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1.5579505774912705</v>
      </c>
      <c r="V24" s="108"/>
      <c r="W24" s="109"/>
      <c r="X24" s="110">
        <f>X21/X20</f>
        <v>1.7092750907600422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69</v>
      </c>
      <c r="D26" s="81"/>
      <c r="E26" s="81"/>
      <c r="F26" s="81"/>
      <c r="G26" s="81"/>
      <c r="H26" s="81"/>
      <c r="I26" s="82" t="s">
        <v>38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73</v>
      </c>
      <c r="S26" s="85"/>
      <c r="T26" s="85"/>
      <c r="U26" s="85"/>
      <c r="V26" s="85"/>
      <c r="W26" s="85"/>
      <c r="X26" s="85"/>
      <c r="Y26" s="86" t="s">
        <v>38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39</v>
      </c>
      <c r="C27" s="88" t="s">
        <v>40</v>
      </c>
      <c r="D27" s="88"/>
      <c r="E27" s="88"/>
      <c r="F27" s="88"/>
      <c r="G27" s="88"/>
      <c r="H27" s="88"/>
      <c r="I27" s="89">
        <v>1859.5978299999999</v>
      </c>
      <c r="J27" s="89"/>
      <c r="K27" s="89"/>
      <c r="L27" s="89"/>
      <c r="M27" s="89"/>
      <c r="N27" s="24"/>
      <c r="O27" s="90" t="s">
        <v>41</v>
      </c>
      <c r="P27" s="91"/>
      <c r="Q27" s="91"/>
      <c r="R27" s="92" t="s">
        <v>42</v>
      </c>
      <c r="S27" s="92"/>
      <c r="T27" s="92"/>
      <c r="U27" s="92"/>
      <c r="V27" s="92"/>
      <c r="W27" s="92"/>
      <c r="X27" s="92"/>
      <c r="Y27" s="93">
        <v>28.047000000000001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5" t="s">
        <v>74</v>
      </c>
      <c r="D28" s="95"/>
      <c r="E28" s="95"/>
      <c r="F28" s="95"/>
      <c r="G28" s="95"/>
      <c r="H28" s="95"/>
      <c r="I28" s="96">
        <v>735.42080999999996</v>
      </c>
      <c r="J28" s="96"/>
      <c r="K28" s="96"/>
      <c r="L28" s="96"/>
      <c r="M28" s="96"/>
      <c r="N28" s="28"/>
      <c r="O28" s="76" t="s">
        <v>44</v>
      </c>
      <c r="P28" s="77"/>
      <c r="Q28" s="77"/>
      <c r="R28" s="78" t="s">
        <v>45</v>
      </c>
      <c r="S28" s="78"/>
      <c r="T28" s="78"/>
      <c r="U28" s="78"/>
      <c r="V28" s="78"/>
      <c r="W28" s="78"/>
      <c r="X28" s="78"/>
      <c r="Y28" s="79">
        <v>35.042999999999999</v>
      </c>
      <c r="Z28" s="79"/>
      <c r="AA28" s="79"/>
      <c r="AB28" s="79"/>
      <c r="AC28" s="79"/>
      <c r="AD28" s="80"/>
      <c r="AG28" s="29"/>
      <c r="AH28" s="38"/>
      <c r="AI28" s="29"/>
      <c r="AJ28" s="29"/>
      <c r="AK28" s="29"/>
    </row>
    <row r="29" spans="1:37" s="22" customFormat="1" ht="30" customHeight="1" x14ac:dyDescent="0.2">
      <c r="B29" s="27" t="s">
        <v>46</v>
      </c>
      <c r="C29" s="95" t="s">
        <v>75</v>
      </c>
      <c r="D29" s="95"/>
      <c r="E29" s="95"/>
      <c r="F29" s="95"/>
      <c r="G29" s="95"/>
      <c r="H29" s="95"/>
      <c r="I29" s="96">
        <f>I30+I31+I32+I33+I34+I35+I36</f>
        <v>2829.1651000000002</v>
      </c>
      <c r="J29" s="96"/>
      <c r="K29" s="96"/>
      <c r="L29" s="96"/>
      <c r="M29" s="96"/>
      <c r="N29" s="28"/>
      <c r="O29" s="76" t="s">
        <v>47</v>
      </c>
      <c r="P29" s="77"/>
      <c r="Q29" s="77"/>
      <c r="R29" s="78" t="s">
        <v>48</v>
      </c>
      <c r="S29" s="78"/>
      <c r="T29" s="78"/>
      <c r="U29" s="78"/>
      <c r="V29" s="78"/>
      <c r="W29" s="78"/>
      <c r="X29" s="78"/>
      <c r="Y29" s="79">
        <v>3.93</v>
      </c>
      <c r="Z29" s="79"/>
      <c r="AA29" s="79"/>
      <c r="AB29" s="79"/>
      <c r="AC29" s="79"/>
      <c r="AD29" s="80"/>
      <c r="AG29" s="29"/>
      <c r="AH29" s="38"/>
      <c r="AI29" s="29"/>
      <c r="AJ29" s="29"/>
      <c r="AK29" s="29"/>
    </row>
    <row r="30" spans="1:37" s="22" customFormat="1" ht="30" customHeight="1" x14ac:dyDescent="0.2">
      <c r="B30" s="30" t="s">
        <v>49</v>
      </c>
      <c r="C30" s="39" t="s">
        <v>76</v>
      </c>
      <c r="D30" s="39"/>
      <c r="E30" s="39"/>
      <c r="F30" s="39"/>
      <c r="G30" s="39"/>
      <c r="H30" s="39"/>
      <c r="I30" s="40">
        <v>634.45604000000003</v>
      </c>
      <c r="J30" s="40"/>
      <c r="K30" s="40"/>
      <c r="L30" s="40"/>
      <c r="M30" s="40"/>
      <c r="N30" s="28"/>
      <c r="O30" s="76" t="s">
        <v>50</v>
      </c>
      <c r="P30" s="77"/>
      <c r="Q30" s="77"/>
      <c r="R30" s="78" t="s">
        <v>54</v>
      </c>
      <c r="S30" s="78"/>
      <c r="T30" s="78"/>
      <c r="U30" s="78"/>
      <c r="V30" s="78"/>
      <c r="W30" s="78"/>
      <c r="X30" s="78"/>
      <c r="Y30" s="79">
        <v>18.693000000000001</v>
      </c>
      <c r="Z30" s="79"/>
      <c r="AA30" s="79"/>
      <c r="AB30" s="79"/>
      <c r="AC30" s="79"/>
      <c r="AD30" s="80"/>
      <c r="AG30" s="29"/>
      <c r="AH30" s="38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39" t="s">
        <v>52</v>
      </c>
      <c r="D31" s="39"/>
      <c r="E31" s="39"/>
      <c r="F31" s="39"/>
      <c r="G31" s="39"/>
      <c r="H31" s="39"/>
      <c r="I31" s="40">
        <v>805.45690000000002</v>
      </c>
      <c r="J31" s="40"/>
      <c r="K31" s="40"/>
      <c r="L31" s="40"/>
      <c r="M31" s="40"/>
      <c r="N31" s="28"/>
      <c r="O31" s="46" t="s">
        <v>53</v>
      </c>
      <c r="P31" s="47"/>
      <c r="Q31" s="47"/>
      <c r="R31" s="50" t="s">
        <v>57</v>
      </c>
      <c r="S31" s="50"/>
      <c r="T31" s="50"/>
      <c r="U31" s="50"/>
      <c r="V31" s="50"/>
      <c r="W31" s="50"/>
      <c r="X31" s="50"/>
      <c r="Y31" s="51">
        <v>385.88499999999999</v>
      </c>
      <c r="Z31" s="51"/>
      <c r="AA31" s="51"/>
      <c r="AB31" s="51"/>
      <c r="AC31" s="51"/>
      <c r="AD31" s="52"/>
      <c r="AG31" s="29"/>
      <c r="AH31" s="38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39" t="s">
        <v>56</v>
      </c>
      <c r="D32" s="39"/>
      <c r="E32" s="39"/>
      <c r="F32" s="39"/>
      <c r="G32" s="39"/>
      <c r="H32" s="39"/>
      <c r="I32" s="40">
        <v>75.909549999999996</v>
      </c>
      <c r="J32" s="40"/>
      <c r="K32" s="40"/>
      <c r="L32" s="40"/>
      <c r="M32" s="40"/>
      <c r="N32" s="28"/>
      <c r="O32" s="55" t="s">
        <v>77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471.59800000000001</v>
      </c>
      <c r="Z32" s="53"/>
      <c r="AA32" s="53"/>
      <c r="AB32" s="53"/>
      <c r="AC32" s="53"/>
      <c r="AD32" s="54"/>
      <c r="AG32" s="29"/>
      <c r="AH32" s="38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39" t="s">
        <v>59</v>
      </c>
      <c r="D33" s="39"/>
      <c r="E33" s="39"/>
      <c r="F33" s="39"/>
      <c r="G33" s="39"/>
      <c r="H33" s="39"/>
      <c r="I33" s="40">
        <v>236.83948000000001</v>
      </c>
      <c r="J33" s="40"/>
      <c r="K33" s="40"/>
      <c r="L33" s="40"/>
      <c r="M33" s="40"/>
      <c r="N33" s="28"/>
      <c r="O33" s="43" t="s">
        <v>78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G33" s="31"/>
      <c r="AH33" s="38"/>
      <c r="AI33" s="31"/>
      <c r="AJ33" s="31"/>
      <c r="AK33" s="31"/>
    </row>
    <row r="34" spans="2:37" s="8" customFormat="1" ht="30" customHeight="1" x14ac:dyDescent="0.2">
      <c r="B34" s="32" t="s">
        <v>60</v>
      </c>
      <c r="C34" s="41" t="s">
        <v>61</v>
      </c>
      <c r="D34" s="41"/>
      <c r="E34" s="41"/>
      <c r="F34" s="41"/>
      <c r="G34" s="41"/>
      <c r="H34" s="41"/>
      <c r="I34" s="42">
        <v>804.39261999999997</v>
      </c>
      <c r="J34" s="42"/>
      <c r="K34" s="42"/>
      <c r="L34" s="42"/>
      <c r="M34" s="42"/>
      <c r="N34" s="9"/>
      <c r="O34" s="65" t="s">
        <v>87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G34" s="31"/>
      <c r="AH34" s="38"/>
      <c r="AI34" s="31"/>
      <c r="AJ34" s="31"/>
      <c r="AK34" s="31"/>
    </row>
    <row r="35" spans="2:37" s="8" customFormat="1" ht="30" customHeight="1" x14ac:dyDescent="0.2">
      <c r="B35" s="30" t="s">
        <v>62</v>
      </c>
      <c r="C35" s="39" t="s">
        <v>63</v>
      </c>
      <c r="D35" s="39"/>
      <c r="E35" s="39"/>
      <c r="F35" s="39"/>
      <c r="G35" s="39"/>
      <c r="H35" s="39"/>
      <c r="I35" s="40">
        <v>145.56541999999999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G35" s="31"/>
      <c r="AH35" s="38"/>
      <c r="AI35" s="31"/>
      <c r="AJ35" s="31"/>
      <c r="AK35" s="31"/>
    </row>
    <row r="36" spans="2:37" s="8" customFormat="1" ht="30" customHeight="1" x14ac:dyDescent="0.2">
      <c r="B36" s="30" t="s">
        <v>64</v>
      </c>
      <c r="C36" s="39" t="s">
        <v>65</v>
      </c>
      <c r="D36" s="39"/>
      <c r="E36" s="39"/>
      <c r="F36" s="39"/>
      <c r="G36" s="39"/>
      <c r="H36" s="39"/>
      <c r="I36" s="40">
        <v>126.54509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H36" s="38"/>
    </row>
    <row r="37" spans="2:37" s="8" customFormat="1" ht="36" customHeight="1" x14ac:dyDescent="0.2">
      <c r="B37" s="33" t="s">
        <v>66</v>
      </c>
      <c r="C37" s="71" t="s">
        <v>79</v>
      </c>
      <c r="D37" s="71"/>
      <c r="E37" s="71"/>
      <c r="F37" s="71"/>
      <c r="G37" s="71"/>
      <c r="H37" s="71"/>
      <c r="I37" s="72">
        <v>61.493879999999997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H37" s="38"/>
    </row>
    <row r="38" spans="2:37" s="8" customFormat="1" ht="36" customHeight="1" thickBot="1" x14ac:dyDescent="0.25">
      <c r="B38" s="33" t="s">
        <v>67</v>
      </c>
      <c r="C38" s="71" t="s">
        <v>80</v>
      </c>
      <c r="D38" s="71"/>
      <c r="E38" s="71"/>
      <c r="F38" s="71"/>
      <c r="G38" s="71"/>
      <c r="H38" s="71"/>
      <c r="I38" s="72"/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</row>
    <row r="39" spans="2:37" s="8" customFormat="1" ht="30" customHeight="1" thickBot="1" x14ac:dyDescent="0.25">
      <c r="B39" s="73" t="s">
        <v>81</v>
      </c>
      <c r="C39" s="74"/>
      <c r="D39" s="74"/>
      <c r="E39" s="74"/>
      <c r="F39" s="74"/>
      <c r="G39" s="74"/>
      <c r="H39" s="75"/>
      <c r="I39" s="63">
        <f>I27+I28+I29+I37+I38</f>
        <v>5485.6776200000004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15.75" customHeight="1" outlineLevel="1" x14ac:dyDescent="0.2">
      <c r="B42" s="36" t="s">
        <v>83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2019-03-21T07:07:58Z</cp:lastPrinted>
  <dcterms:modified xsi:type="dcterms:W3CDTF">2022-04-05T07:44:59Z</dcterms:modified>
</cp:coreProperties>
</file>