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35" windowHeight="12975" tabRatio="0"/>
  </bookViews>
  <sheets>
    <sheet name="TDSheet" sheetId="1" r:id="rId1"/>
  </sheets>
  <definedNames>
    <definedName name="_xlnm.Print_Area" localSheetId="0">TDSheet!$A$1:$AD$53</definedName>
  </definedName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<sst xmlns="http://schemas.openxmlformats.org/spreadsheetml/2006/main" count="93" uniqueCount="91">
  <si>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</si>
  <si>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</si>
  <si>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</si>
  <si>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</si>
  <si>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</si>
  <si>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</si>
  <si>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</si>
  <si>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</si>
  <si>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</si>
  <si>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</si>
  <si>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</si>
  <si>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</si>
  <si>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</si>
  <si>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</si>
  <si>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</si>
  <si>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</si>
  <si>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</si>
  <si>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</si>
  <si>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</si>
  <si>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</si>
  <si>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</si>
  <si>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</si>
  <si>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</si>
  <si>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</si>
  <si>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</si>
  <si>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</si>
  <si>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</si>
  <si>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</si>
  <si>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</si>
  <si>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</si>
  <si>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</si>
  <si>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</si>
  <si>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</si>
  <si>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</si>
  <si>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</si>
  <si>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</si>
  <si>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</si>
  <si>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</si>
  <si>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</si>
  <si>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</si>
  <si>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</si>
  <si>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</si>
  <si>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</si>
  <si>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</si>
  <si>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</si>
  <si>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</si>
  <si>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</si>
  <si>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</si>
  <si>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</si>
  <si>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</si>
  <si>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</si>
  <si>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</si>
  <si>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</si>
  <si>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</si>
  <si>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</si>
  <si>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</si>
  <si>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</si>
  <si>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</si>
  <si>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</si>
  <si>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</si>
  <si>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</si>
  <si>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</si>
  <si>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</si>
  <si>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</si>
  <si>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</si>
  <si>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</si>
  <si>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</si>
  <si>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</si>
  <si>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(под.№1 - 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</si>
  <si>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</si>
  <si>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</si>
  <si>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</si>
  <si>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</si>
  <si>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</si>
  <si>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</si>
  <si>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</si>
  <si>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</si>
  <si>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</si>
  <si>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</si>
  <si>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</si>
  <si>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</si>
  <si>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</si>
  <si>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</si>
  <si>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</si>
  <si>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</si>
  <si>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</si>
  <si>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</si>
  <si>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</si>
  <si>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9,70
Ремонт деревянных конструкций -  шт 4
Ремонт системы ТВС (внутриквартирные) -  мп 110,52
Ремонт системы ТВС в подъезде -  мп 50,61
Ремонт системы ТВС (разводка) -  мп 35,56
Ремонт теплоизоляции трубопровода -  мп 42
Замена неисправных участков эл/сети -  мп 5
Замена автоматических выключателей -  шт 3
Замена светильников -  шт 12</t>
  </si>
  <si>
    <t>ПОДПРОГРАММА 1 "Дорожное хозяйство" муниципальной программы "Развитие транспортной системы" Ремонт дворовых территорий МКД - асфальтировка придомовой территории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</si>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</sst>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86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90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4</v>
      </c>
      <c r="P7" s="45"/>
      <c r="Q7" s="45"/>
      <c r="R7" s="45"/>
      <c r="S7" s="45"/>
      <c r="T7" s="45"/>
      <c r="U7" s="45"/>
      <c r="V7" s="46">
        <f>X10+X12+X13</f>
        <v>23665.510000000002</v>
      </c>
      <c r="W7" s="46"/>
      <c r="X7" s="46"/>
      <c r="Y7" s="47" t="s">
        <v>5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6</v>
      </c>
      <c r="C9" s="49"/>
      <c r="D9" s="49"/>
      <c r="E9" s="49"/>
      <c r="F9" s="49"/>
      <c r="G9" s="49"/>
      <c r="H9" s="49"/>
      <c r="I9" s="50">
        <v>1989</v>
      </c>
      <c r="J9" s="50"/>
      <c r="K9" s="50"/>
      <c r="L9" s="50"/>
      <c r="M9" s="50"/>
      <c r="N9" s="5"/>
      <c r="O9" s="49" t="s">
        <v>7</v>
      </c>
      <c r="P9" s="49"/>
      <c r="Q9" s="49"/>
      <c r="R9" s="49"/>
      <c r="S9" s="49"/>
      <c r="T9" s="49"/>
      <c r="U9" s="49"/>
      <c r="V9" s="49"/>
      <c r="W9" s="49"/>
      <c r="X9" s="50">
        <v>236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8</v>
      </c>
      <c r="C10" s="51"/>
      <c r="D10" s="51"/>
      <c r="E10" s="51"/>
      <c r="F10" s="51"/>
      <c r="G10" s="51"/>
      <c r="H10" s="51"/>
      <c r="I10" s="52" t="s">
        <v>9</v>
      </c>
      <c r="J10" s="52"/>
      <c r="K10" s="52"/>
      <c r="L10" s="52"/>
      <c r="M10" s="52"/>
      <c r="N10" s="5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15014.01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7</v>
      </c>
      <c r="J11" s="54"/>
      <c r="K11" s="54"/>
      <c r="L11" s="54"/>
      <c r="M11" s="54"/>
      <c r="N11" s="5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4">
        <v>7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5">
        <v>781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52" t="s">
        <v>68</v>
      </c>
      <c r="J13" s="52"/>
      <c r="K13" s="52"/>
      <c r="L13" s="52"/>
      <c r="M13" s="52"/>
      <c r="N13" s="6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7">
        <f>2593+5277.5</f>
        <v>7870.5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16</v>
      </c>
      <c r="J14" s="59"/>
      <c r="K14" s="59"/>
      <c r="L14" s="59"/>
      <c r="M14" s="59"/>
      <c r="N14" s="7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539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26</v>
      </c>
      <c r="C19" s="70" t="s">
        <v>28</v>
      </c>
      <c r="D19" s="70"/>
      <c r="E19" s="70"/>
      <c r="F19" s="70"/>
      <c r="G19" s="71">
        <f>I19+P19+U19+V19</f>
        <v>6090.3950000000004</v>
      </c>
      <c r="H19" s="71"/>
      <c r="I19" s="73">
        <v>4122.1400000000003</v>
      </c>
      <c r="J19" s="73"/>
      <c r="K19" s="73"/>
      <c r="L19" s="73"/>
      <c r="M19" s="73"/>
      <c r="N19" s="73"/>
      <c r="O19" s="73"/>
      <c r="P19" s="73">
        <v>1266.1099999999999</v>
      </c>
      <c r="Q19" s="73"/>
      <c r="R19" s="73"/>
      <c r="S19" s="73"/>
      <c r="T19" s="73"/>
      <c r="U19" s="14">
        <v>702.14499999999998</v>
      </c>
      <c r="V19" s="73">
        <v>0</v>
      </c>
      <c r="W19" s="74"/>
      <c r="X19" s="75">
        <v>144.02099999999999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27</v>
      </c>
      <c r="C20" s="72" t="s">
        <v>30</v>
      </c>
      <c r="D20" s="72"/>
      <c r="E20" s="72"/>
      <c r="F20" s="72"/>
      <c r="G20" s="71">
        <f t="shared" ref="G20:G23" si="0">I20+P20+U20+V20</f>
        <v>12770</v>
      </c>
      <c r="H20" s="71"/>
      <c r="I20" s="77">
        <v>12148.26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621.74</v>
      </c>
      <c r="V20" s="77">
        <v>0</v>
      </c>
      <c r="W20" s="78"/>
      <c r="X20" s="79">
        <v>50.295000000000002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29</v>
      </c>
      <c r="C21" s="72" t="s">
        <v>32</v>
      </c>
      <c r="D21" s="72"/>
      <c r="E21" s="72"/>
      <c r="F21" s="72"/>
      <c r="G21" s="71">
        <f t="shared" si="0"/>
        <v>12893.228000000003</v>
      </c>
      <c r="H21" s="71"/>
      <c r="I21" s="77">
        <f>I19+I20-I22</f>
        <v>11904.030000000002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161.8599999999999</v>
      </c>
      <c r="Q21" s="77">
        <f>P19+Q20-Q22</f>
        <v>1266.1099999999999</v>
      </c>
      <c r="R21" s="77"/>
      <c r="S21" s="77">
        <f t="shared" ref="S21" si="1">S19+S20-S22</f>
        <v>0</v>
      </c>
      <c r="T21" s="77">
        <f>T19+T20-T22</f>
        <v>0</v>
      </c>
      <c r="U21" s="15">
        <v>827.33799999999997</v>
      </c>
      <c r="V21" s="77">
        <f>V19+V20-V22</f>
        <v>0</v>
      </c>
      <c r="W21" s="78">
        <f>W19+W20-W22</f>
        <v>0</v>
      </c>
      <c r="X21" s="79">
        <v>85.688999999999993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31</v>
      </c>
      <c r="C22" s="72" t="s">
        <v>34</v>
      </c>
      <c r="D22" s="72"/>
      <c r="E22" s="72"/>
      <c r="F22" s="72"/>
      <c r="G22" s="71">
        <f t="shared" si="0"/>
        <v>5967.1669999999995</v>
      </c>
      <c r="H22" s="71"/>
      <c r="I22" s="77">
        <v>4366.37</v>
      </c>
      <c r="J22" s="77"/>
      <c r="K22" s="77"/>
      <c r="L22" s="77"/>
      <c r="M22" s="77"/>
      <c r="N22" s="77"/>
      <c r="O22" s="77"/>
      <c r="P22" s="77">
        <v>1104.25</v>
      </c>
      <c r="Q22" s="77"/>
      <c r="R22" s="77"/>
      <c r="S22" s="77"/>
      <c r="T22" s="77"/>
      <c r="U22" s="15">
        <f>U19+U20-U21</f>
        <v>496.54700000000003</v>
      </c>
      <c r="V22" s="77">
        <v>0</v>
      </c>
      <c r="W22" s="78"/>
      <c r="X22" s="79">
        <f>X19+X20-X21</f>
        <v>108.62699999999998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33</v>
      </c>
      <c r="C23" s="72" t="s">
        <v>36</v>
      </c>
      <c r="D23" s="72"/>
      <c r="E23" s="72"/>
      <c r="F23" s="72"/>
      <c r="G23" s="71">
        <f t="shared" si="0"/>
        <v>-123.22800000000029</v>
      </c>
      <c r="H23" s="71"/>
      <c r="I23" s="77">
        <f>I22-I19</f>
        <v>244.22999999999956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-161.8599999999999</v>
      </c>
      <c r="Q23" s="77">
        <f>Q22-P19</f>
        <v>-1266.1099999999999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-205.59799999999996</v>
      </c>
      <c r="V23" s="87">
        <f>V22-V19</f>
        <v>0</v>
      </c>
      <c r="W23" s="88">
        <f>W22-W19</f>
        <v>0</v>
      </c>
      <c r="X23" s="89">
        <f>X22-X19</f>
        <v>-35.394000000000005</v>
      </c>
      <c r="Y23" s="90">
        <f t="shared" ref="Y23" si="5">Y22-Y19</f>
        <v>0</v>
      </c>
      <c r="Z23" s="90"/>
      <c r="AA23" s="90">
        <f>AA22-X19</f>
        <v>-144.02099999999999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35</v>
      </c>
      <c r="C24" s="84" t="s">
        <v>37</v>
      </c>
      <c r="D24" s="84"/>
      <c r="E24" s="84"/>
      <c r="F24" s="84"/>
      <c r="G24" s="85">
        <f>G21/G20</f>
        <v>1.0096498042286612</v>
      </c>
      <c r="H24" s="86"/>
      <c r="I24" s="92">
        <f>I21/I20</f>
        <v>0.97989588632446145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1.3306816354103002</v>
      </c>
      <c r="V24" s="92"/>
      <c r="W24" s="93"/>
      <c r="X24" s="94">
        <f>X21/X20</f>
        <v>1.7037280047718459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2604.6531100000002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57.781999999999996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6" t="s">
        <v>75</v>
      </c>
      <c r="D28" s="116"/>
      <c r="E28" s="116"/>
      <c r="F28" s="116"/>
      <c r="G28" s="116"/>
      <c r="H28" s="116"/>
      <c r="I28" s="117">
        <v>663.92634999999996</v>
      </c>
      <c r="J28" s="117"/>
      <c r="K28" s="117"/>
      <c r="L28" s="117"/>
      <c r="M28" s="117"/>
      <c r="N28" s="28"/>
      <c r="O28" s="99" t="s">
        <v>44</v>
      </c>
      <c r="P28" s="100"/>
      <c r="Q28" s="100"/>
      <c r="R28" s="101" t="s">
        <v>45</v>
      </c>
      <c r="S28" s="101"/>
      <c r="T28" s="101"/>
      <c r="U28" s="101"/>
      <c r="V28" s="101"/>
      <c r="W28" s="101"/>
      <c r="X28" s="101"/>
      <c r="Y28" s="82">
        <v>72.188999999999993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3836.0548599999997</v>
      </c>
      <c r="J29" s="117"/>
      <c r="K29" s="117"/>
      <c r="L29" s="117"/>
      <c r="M29" s="117"/>
      <c r="N29" s="28"/>
      <c r="O29" s="99" t="s">
        <v>47</v>
      </c>
      <c r="P29" s="100"/>
      <c r="Q29" s="100"/>
      <c r="R29" s="101" t="s">
        <v>48</v>
      </c>
      <c r="S29" s="101"/>
      <c r="T29" s="101"/>
      <c r="U29" s="101"/>
      <c r="V29" s="101"/>
      <c r="W29" s="101"/>
      <c r="X29" s="101"/>
      <c r="Y29" s="82">
        <v>8.0939999999999994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97" t="s">
        <v>77</v>
      </c>
      <c r="D30" s="97"/>
      <c r="E30" s="97"/>
      <c r="F30" s="97"/>
      <c r="G30" s="97"/>
      <c r="H30" s="97"/>
      <c r="I30" s="98">
        <v>998.31732999999997</v>
      </c>
      <c r="J30" s="98"/>
      <c r="K30" s="98"/>
      <c r="L30" s="98"/>
      <c r="M30" s="98"/>
      <c r="N30" s="28"/>
      <c r="O30" s="99" t="s">
        <v>50</v>
      </c>
      <c r="P30" s="100"/>
      <c r="Q30" s="100"/>
      <c r="R30" s="101" t="s">
        <v>54</v>
      </c>
      <c r="S30" s="101"/>
      <c r="T30" s="101"/>
      <c r="U30" s="101"/>
      <c r="V30" s="101"/>
      <c r="W30" s="101"/>
      <c r="X30" s="101"/>
      <c r="Y30" s="82">
        <v>38.511000000000003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97" t="s">
        <v>52</v>
      </c>
      <c r="D31" s="97"/>
      <c r="E31" s="97"/>
      <c r="F31" s="97"/>
      <c r="G31" s="97"/>
      <c r="H31" s="97"/>
      <c r="I31" s="98">
        <v>609.65338999999994</v>
      </c>
      <c r="J31" s="98"/>
      <c r="K31" s="98"/>
      <c r="L31" s="98"/>
      <c r="M31" s="98"/>
      <c r="N31" s="28"/>
      <c r="O31" s="141" t="s">
        <v>53</v>
      </c>
      <c r="P31" s="142"/>
      <c r="Q31" s="142"/>
      <c r="R31" s="145" t="s">
        <v>57</v>
      </c>
      <c r="S31" s="145"/>
      <c r="T31" s="145"/>
      <c r="U31" s="145"/>
      <c r="V31" s="145"/>
      <c r="W31" s="145"/>
      <c r="X31" s="145"/>
      <c r="Y31" s="146">
        <v>672.50099999999998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97" t="s">
        <v>56</v>
      </c>
      <c r="D32" s="97"/>
      <c r="E32" s="97"/>
      <c r="F32" s="97"/>
      <c r="G32" s="97"/>
      <c r="H32" s="97"/>
      <c r="I32" s="98">
        <v>134.53719000000001</v>
      </c>
      <c r="J32" s="98"/>
      <c r="K32" s="98"/>
      <c r="L32" s="98"/>
      <c r="M32" s="98"/>
      <c r="N32" s="28"/>
      <c r="O32" s="150" t="s">
        <v>78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849.077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97" t="s">
        <v>59</v>
      </c>
      <c r="D33" s="97"/>
      <c r="E33" s="97"/>
      <c r="F33" s="97"/>
      <c r="G33" s="97"/>
      <c r="H33" s="97"/>
      <c r="I33" s="98">
        <v>403.27434</v>
      </c>
      <c r="J33" s="98"/>
      <c r="K33" s="98"/>
      <c r="L33" s="98"/>
      <c r="M33" s="98"/>
      <c r="N33" s="28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6" t="s">
        <v>61</v>
      </c>
      <c r="D34" s="136"/>
      <c r="E34" s="136"/>
      <c r="F34" s="136"/>
      <c r="G34" s="136"/>
      <c r="H34" s="136"/>
      <c r="I34" s="137">
        <v>1225.9403600000001</v>
      </c>
      <c r="J34" s="137"/>
      <c r="K34" s="137"/>
      <c r="L34" s="137"/>
      <c r="M34" s="137"/>
      <c r="N34" s="9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97" t="s">
        <v>63</v>
      </c>
      <c r="D35" s="97"/>
      <c r="E35" s="97"/>
      <c r="F35" s="97"/>
      <c r="G35" s="97"/>
      <c r="H35" s="97"/>
      <c r="I35" s="98">
        <v>282.46307999999999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97" t="s">
        <v>65</v>
      </c>
      <c r="D36" s="97"/>
      <c r="E36" s="97"/>
      <c r="F36" s="97"/>
      <c r="G36" s="97"/>
      <c r="H36" s="97"/>
      <c r="I36" s="98">
        <v>181.86917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66</v>
      </c>
      <c r="C37" s="131" t="s">
        <v>80</v>
      </c>
      <c r="D37" s="131"/>
      <c r="E37" s="131"/>
      <c r="F37" s="131"/>
      <c r="G37" s="131"/>
      <c r="H37" s="131"/>
      <c r="I37" s="132">
        <v>99.225480000000005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67</v>
      </c>
      <c r="C38" s="131" t="s">
        <v>81</v>
      </c>
      <c r="D38" s="131"/>
      <c r="E38" s="131"/>
      <c r="F38" s="131"/>
      <c r="G38" s="131"/>
      <c r="H38" s="131"/>
      <c r="I38" s="132">
        <v>122.33007000000001</v>
      </c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82</v>
      </c>
      <c r="C39" s="134"/>
      <c r="D39" s="134"/>
      <c r="E39" s="134"/>
      <c r="F39" s="134"/>
      <c r="G39" s="134"/>
      <c r="H39" s="135"/>
      <c r="I39" s="123">
        <f>I27+I28+I29+I37+I38</f>
        <v>7326.1898699999992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84</v>
      </c>
      <c r="C42" s="121" t="s">
        <v>89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scale="8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2019-03-21T10:07:10Z</cp:lastPrinted>
  <dcterms:modified xsi:type="dcterms:W3CDTF">2022-03-27T05:32:30Z</dcterms:modified>
</cp:coreProperties>
</file>