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35" windowHeight="1255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<sst xmlns="http://schemas.openxmlformats.org/spreadsheetml/2006/main" count="91" uniqueCount="89">
  <si>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</si>
  <si>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</si>
  <si>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д.25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</si>
  <si>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</si>
  <si>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</si>
  <si>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</si>
  <si>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</si>
  <si>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</si>
  <si>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</si>
  <si>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</si>
  <si>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</si>
  <si>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</si>
  <si>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</si>
  <si>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</si>
  <si>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</si>
  <si>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</si>
  <si>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</si>
  <si>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</si>
  <si>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</si>
  <si>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</si>
  <si>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</si>
  <si>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</si>
  <si>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</si>
  <si>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</si>
  <si>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</si>
  <si>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</si>
  <si>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</si>
  <si>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</si>
  <si>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</si>
  <si>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</si>
  <si>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</si>
  <si>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</si>
  <si>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</si>
  <si>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</si>
  <si>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</si>
  <si>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</si>
  <si>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</si>
  <si>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</si>
  <si>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</si>
  <si>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</si>
  <si>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</si>
  <si>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</si>
  <si>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</si>
  <si>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</si>
  <si>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</si>
  <si>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</si>
  <si>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</si>
  <si>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</si>
  <si>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</si>
  <si>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</si>
  <si>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</si>
  <si>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</si>
  <si>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</si>
  <si>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</si>
  <si>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</si>
  <si>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</si>
  <si>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</si>
  <si>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</si>
  <si>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</si>
  <si>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</si>
  <si>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</si>
  <si>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</si>
  <si>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</si>
  <si>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</si>
  <si>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</si>
  <si>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</si>
  <si>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</si>
  <si>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</si>
  <si>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</si>
  <si>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</si>
  <si>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</si>
  <si>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</si>
  <si>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</si>
  <si>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</si>
  <si>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</si>
  <si>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</si>
  <si>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</si>
  <si>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</si>
  <si>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</si>
  <si>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</si>
  <si>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</si>
  <si>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</si>
  <si>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</si>
  <si>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</si>
  <si>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</si>
  <si>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</si>
  <si>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</si>
  <si>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2
Ремонт металлических ограждений крыльца -  мп 5,08
Ремонт подъездов -  шт 2
Ремонт системы ТВС (внутриквартирные) -  мп 5,40
Ремонт системы ТВС (разводка) -  мп 13,79
Ремонт теплоизоляции трубопровода -  мп 18
Замена автоматических выключателей -  шт 4
Замена светильников -  шт 60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</si>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</sst>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25" zoomScale="115" zoomScaleNormal="115" workbookViewId="0">
      <selection activeCell="AF28" sqref="AF28:AG41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88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5333.29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1980</v>
      </c>
      <c r="J9" s="151"/>
      <c r="K9" s="151"/>
      <c r="L9" s="151"/>
      <c r="M9" s="151"/>
      <c r="N9" s="5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72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5" t="s">
        <v>8</v>
      </c>
      <c r="C10" s="135"/>
      <c r="D10" s="135"/>
      <c r="E10" s="135"/>
      <c r="F10" s="135"/>
      <c r="G10" s="135"/>
      <c r="H10" s="135"/>
      <c r="I10" s="134">
        <v>84</v>
      </c>
      <c r="J10" s="134"/>
      <c r="K10" s="134"/>
      <c r="L10" s="134"/>
      <c r="M10" s="134"/>
      <c r="N10" s="5"/>
      <c r="O10" s="135" t="s">
        <v>9</v>
      </c>
      <c r="P10" s="135"/>
      <c r="Q10" s="135"/>
      <c r="R10" s="135"/>
      <c r="S10" s="135"/>
      <c r="T10" s="135"/>
      <c r="U10" s="135"/>
      <c r="V10" s="135"/>
      <c r="W10" s="135"/>
      <c r="X10" s="152">
        <v>3612.52</v>
      </c>
      <c r="Y10" s="152"/>
      <c r="Z10" s="152"/>
      <c r="AA10" s="152"/>
      <c r="AB10" s="152"/>
      <c r="AC10" s="152"/>
      <c r="AD10" s="152"/>
    </row>
    <row r="11" spans="2:30" s="1" customFormat="1" ht="15" customHeight="1" x14ac:dyDescent="0.2">
      <c r="B11" s="135" t="s">
        <v>10</v>
      </c>
      <c r="C11" s="135"/>
      <c r="D11" s="135"/>
      <c r="E11" s="135"/>
      <c r="F11" s="135"/>
      <c r="G11" s="135"/>
      <c r="H11" s="135"/>
      <c r="I11" s="134">
        <v>2</v>
      </c>
      <c r="J11" s="134"/>
      <c r="K11" s="134"/>
      <c r="L11" s="134"/>
      <c r="M11" s="134"/>
      <c r="N11" s="5"/>
      <c r="O11" s="135" t="s">
        <v>11</v>
      </c>
      <c r="P11" s="135"/>
      <c r="Q11" s="135"/>
      <c r="R11" s="135"/>
      <c r="S11" s="135"/>
      <c r="T11" s="135"/>
      <c r="U11" s="135"/>
      <c r="V11" s="135"/>
      <c r="W11" s="135"/>
      <c r="X11" s="136">
        <v>0</v>
      </c>
      <c r="Y11" s="136"/>
      <c r="Z11" s="136"/>
      <c r="AA11" s="136"/>
      <c r="AB11" s="136"/>
      <c r="AC11" s="136"/>
      <c r="AD11" s="136"/>
    </row>
    <row r="12" spans="2:30" s="1" customFormat="1" ht="15" customHeight="1" x14ac:dyDescent="0.2">
      <c r="B12" s="135" t="s">
        <v>12</v>
      </c>
      <c r="C12" s="135"/>
      <c r="D12" s="135"/>
      <c r="E12" s="135"/>
      <c r="F12" s="135"/>
      <c r="G12" s="135"/>
      <c r="H12" s="135"/>
      <c r="I12" s="134">
        <v>9</v>
      </c>
      <c r="J12" s="134"/>
      <c r="K12" s="134"/>
      <c r="L12" s="134"/>
      <c r="M12" s="134"/>
      <c r="N12" s="5"/>
      <c r="O12" s="135" t="s">
        <v>13</v>
      </c>
      <c r="P12" s="135"/>
      <c r="Q12" s="135"/>
      <c r="R12" s="135"/>
      <c r="S12" s="135"/>
      <c r="T12" s="135"/>
      <c r="U12" s="135"/>
      <c r="V12" s="135"/>
      <c r="W12" s="135"/>
      <c r="X12" s="134">
        <v>0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7" t="s">
        <v>14</v>
      </c>
      <c r="C13" s="137"/>
      <c r="D13" s="137"/>
      <c r="E13" s="137"/>
      <c r="F13" s="137"/>
      <c r="G13" s="137"/>
      <c r="H13" s="137"/>
      <c r="I13" s="136" t="s">
        <v>15</v>
      </c>
      <c r="J13" s="136"/>
      <c r="K13" s="136"/>
      <c r="L13" s="136"/>
      <c r="M13" s="136"/>
      <c r="N13" s="6"/>
      <c r="O13" s="137" t="s">
        <v>16</v>
      </c>
      <c r="P13" s="137"/>
      <c r="Q13" s="137"/>
      <c r="R13" s="137"/>
      <c r="S13" s="137"/>
      <c r="T13" s="137"/>
      <c r="U13" s="137"/>
      <c r="V13" s="137"/>
      <c r="W13" s="137"/>
      <c r="X13" s="138">
        <f>557+1163.77</f>
        <v>1720.77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2" t="s">
        <v>17</v>
      </c>
      <c r="C14" s="122"/>
      <c r="D14" s="122"/>
      <c r="E14" s="122"/>
      <c r="F14" s="122"/>
      <c r="G14" s="122"/>
      <c r="H14" s="122"/>
      <c r="I14" s="123" t="s">
        <v>18</v>
      </c>
      <c r="J14" s="123"/>
      <c r="K14" s="123"/>
      <c r="L14" s="123"/>
      <c r="M14" s="123"/>
      <c r="N14" s="7"/>
      <c r="O14" s="122" t="s">
        <v>19</v>
      </c>
      <c r="P14" s="122"/>
      <c r="Q14" s="122"/>
      <c r="R14" s="122"/>
      <c r="S14" s="122"/>
      <c r="T14" s="122"/>
      <c r="U14" s="122"/>
      <c r="V14" s="122"/>
      <c r="W14" s="122"/>
      <c r="X14" s="123">
        <v>147</v>
      </c>
      <c r="Y14" s="123"/>
      <c r="Z14" s="123"/>
      <c r="AA14" s="123"/>
      <c r="AB14" s="123"/>
      <c r="AC14" s="123"/>
      <c r="AD14" s="12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4" t="s">
        <v>20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5"/>
    </row>
    <row r="17" spans="1:37" s="11" customFormat="1" ht="21.95" customHeight="1" x14ac:dyDescent="0.2">
      <c r="A17" s="8"/>
      <c r="B17" s="126" t="s">
        <v>21</v>
      </c>
      <c r="C17" s="128" t="s">
        <v>22</v>
      </c>
      <c r="D17" s="128"/>
      <c r="E17" s="128"/>
      <c r="F17" s="128"/>
      <c r="G17" s="128" t="s">
        <v>23</v>
      </c>
      <c r="H17" s="128"/>
      <c r="I17" s="128" t="s">
        <v>24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 t="s">
        <v>25</v>
      </c>
      <c r="V17" s="128"/>
      <c r="W17" s="130"/>
      <c r="X17" s="126" t="s">
        <v>68</v>
      </c>
      <c r="Y17" s="128"/>
      <c r="Z17" s="128"/>
      <c r="AA17" s="128"/>
      <c r="AB17" s="128"/>
      <c r="AC17" s="128"/>
      <c r="AD17" s="130"/>
    </row>
    <row r="18" spans="1:37" s="11" customFormat="1" ht="26.25" customHeight="1" thickBot="1" x14ac:dyDescent="0.25">
      <c r="A18" s="8"/>
      <c r="B18" s="127"/>
      <c r="C18" s="129"/>
      <c r="D18" s="129"/>
      <c r="E18" s="129"/>
      <c r="F18" s="129"/>
      <c r="G18" s="129"/>
      <c r="H18" s="129"/>
      <c r="I18" s="132" t="s">
        <v>69</v>
      </c>
      <c r="J18" s="132"/>
      <c r="K18" s="132"/>
      <c r="L18" s="132"/>
      <c r="M18" s="132"/>
      <c r="N18" s="132"/>
      <c r="O18" s="132"/>
      <c r="P18" s="132" t="s">
        <v>70</v>
      </c>
      <c r="Q18" s="132"/>
      <c r="R18" s="132"/>
      <c r="S18" s="132"/>
      <c r="T18" s="132"/>
      <c r="U18" s="12" t="s">
        <v>71</v>
      </c>
      <c r="V18" s="132" t="s">
        <v>72</v>
      </c>
      <c r="W18" s="133"/>
      <c r="X18" s="127"/>
      <c r="Y18" s="129"/>
      <c r="Z18" s="129"/>
      <c r="AA18" s="129"/>
      <c r="AB18" s="129"/>
      <c r="AC18" s="129"/>
      <c r="AD18" s="131"/>
    </row>
    <row r="19" spans="1:37" s="11" customFormat="1" ht="18.75" customHeight="1" x14ac:dyDescent="0.2">
      <c r="A19" s="8"/>
      <c r="B19" s="13" t="s">
        <v>26</v>
      </c>
      <c r="C19" s="117" t="s">
        <v>28</v>
      </c>
      <c r="D19" s="117"/>
      <c r="E19" s="117"/>
      <c r="F19" s="117"/>
      <c r="G19" s="98">
        <f>I19+P19+U19+V19</f>
        <v>768.94</v>
      </c>
      <c r="H19" s="98"/>
      <c r="I19" s="118">
        <v>612.5</v>
      </c>
      <c r="J19" s="118"/>
      <c r="K19" s="118"/>
      <c r="L19" s="118"/>
      <c r="M19" s="118"/>
      <c r="N19" s="118"/>
      <c r="O19" s="118"/>
      <c r="P19" s="118">
        <v>156.44</v>
      </c>
      <c r="Q19" s="118"/>
      <c r="R19" s="118"/>
      <c r="S19" s="118"/>
      <c r="T19" s="118"/>
      <c r="U19" s="14">
        <v>0</v>
      </c>
      <c r="V19" s="118">
        <v>0</v>
      </c>
      <c r="W19" s="119"/>
      <c r="X19" s="120">
        <v>39.597000000000001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27</v>
      </c>
      <c r="C20" s="97" t="s">
        <v>30</v>
      </c>
      <c r="D20" s="97"/>
      <c r="E20" s="97"/>
      <c r="F20" s="97"/>
      <c r="G20" s="98">
        <f t="shared" ref="G20:G23" si="0">I20+P20+U20+V20</f>
        <v>2941.43</v>
      </c>
      <c r="H20" s="98"/>
      <c r="I20" s="102">
        <v>2941.43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0</v>
      </c>
      <c r="V20" s="102">
        <v>0</v>
      </c>
      <c r="W20" s="113"/>
      <c r="X20" s="114">
        <v>14.303000000000001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29</v>
      </c>
      <c r="C21" s="97" t="s">
        <v>32</v>
      </c>
      <c r="D21" s="97"/>
      <c r="E21" s="97"/>
      <c r="F21" s="97"/>
      <c r="G21" s="98">
        <f t="shared" si="0"/>
        <v>3232.65</v>
      </c>
      <c r="H21" s="98"/>
      <c r="I21" s="102">
        <f>I19+I20-I22</f>
        <v>3108.73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123.91999999999999</v>
      </c>
      <c r="Q21" s="102">
        <f>P19+Q20-Q22</f>
        <v>156.44</v>
      </c>
      <c r="R21" s="102"/>
      <c r="S21" s="102">
        <f t="shared" ref="S21" si="1">S19+S20-S22</f>
        <v>0</v>
      </c>
      <c r="T21" s="102">
        <f>T19+T20-T22</f>
        <v>0</v>
      </c>
      <c r="U21" s="15">
        <f>U19+U20-U22</f>
        <v>0</v>
      </c>
      <c r="V21" s="102">
        <f>V19+V20-V22</f>
        <v>0</v>
      </c>
      <c r="W21" s="113">
        <f>W19+W20-W22</f>
        <v>0</v>
      </c>
      <c r="X21" s="114">
        <v>24.068000000000001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31</v>
      </c>
      <c r="C22" s="97" t="s">
        <v>34</v>
      </c>
      <c r="D22" s="97"/>
      <c r="E22" s="97"/>
      <c r="F22" s="97"/>
      <c r="G22" s="98">
        <f t="shared" si="0"/>
        <v>477.71999999999997</v>
      </c>
      <c r="H22" s="98"/>
      <c r="I22" s="102">
        <v>445.2</v>
      </c>
      <c r="J22" s="102"/>
      <c r="K22" s="102"/>
      <c r="L22" s="102"/>
      <c r="M22" s="102"/>
      <c r="N22" s="102"/>
      <c r="O22" s="102"/>
      <c r="P22" s="102">
        <v>32.520000000000003</v>
      </c>
      <c r="Q22" s="102"/>
      <c r="R22" s="102"/>
      <c r="S22" s="102"/>
      <c r="T22" s="102"/>
      <c r="U22" s="15">
        <v>0</v>
      </c>
      <c r="V22" s="102">
        <v>0</v>
      </c>
      <c r="W22" s="113"/>
      <c r="X22" s="114">
        <f>X19+X20-X21</f>
        <v>29.832000000000004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33</v>
      </c>
      <c r="C23" s="97" t="s">
        <v>36</v>
      </c>
      <c r="D23" s="97"/>
      <c r="E23" s="97"/>
      <c r="F23" s="97"/>
      <c r="G23" s="98">
        <f t="shared" si="0"/>
        <v>-291.22000000000003</v>
      </c>
      <c r="H23" s="98"/>
      <c r="I23" s="102">
        <f>I22-I19</f>
        <v>-167.3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-123.91999999999999</v>
      </c>
      <c r="Q23" s="102">
        <f>Q22-P19</f>
        <v>-156.44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0</v>
      </c>
      <c r="V23" s="103">
        <f>V22-V19</f>
        <v>0</v>
      </c>
      <c r="W23" s="104">
        <f>W22-W19</f>
        <v>0</v>
      </c>
      <c r="X23" s="105">
        <f>X22-X19</f>
        <v>-9.764999999999997</v>
      </c>
      <c r="Y23" s="106">
        <f t="shared" ref="Y23" si="5">Y22-Y19</f>
        <v>0</v>
      </c>
      <c r="Z23" s="106"/>
      <c r="AA23" s="106">
        <f>AA22-X19</f>
        <v>-39.597000000000001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35</v>
      </c>
      <c r="C24" s="99" t="s">
        <v>37</v>
      </c>
      <c r="D24" s="99"/>
      <c r="E24" s="99"/>
      <c r="F24" s="99"/>
      <c r="G24" s="100">
        <f>G21/G20</f>
        <v>1.0990062656599002</v>
      </c>
      <c r="H24" s="101"/>
      <c r="I24" s="108">
        <f>I21/I20</f>
        <v>1.0568770971942218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/>
      <c r="V24" s="108"/>
      <c r="W24" s="109"/>
      <c r="X24" s="110">
        <f>X21/X20</f>
        <v>1.682723904076068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69</v>
      </c>
      <c r="D26" s="81"/>
      <c r="E26" s="81"/>
      <c r="F26" s="81"/>
      <c r="G26" s="81"/>
      <c r="H26" s="81"/>
      <c r="I26" s="82" t="s">
        <v>38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73</v>
      </c>
      <c r="S26" s="85"/>
      <c r="T26" s="85"/>
      <c r="U26" s="85"/>
      <c r="V26" s="85"/>
      <c r="W26" s="85"/>
      <c r="X26" s="85"/>
      <c r="Y26" s="86" t="s">
        <v>38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39</v>
      </c>
      <c r="C27" s="90" t="s">
        <v>40</v>
      </c>
      <c r="D27" s="90"/>
      <c r="E27" s="90"/>
      <c r="F27" s="90"/>
      <c r="G27" s="90"/>
      <c r="H27" s="90"/>
      <c r="I27" s="91">
        <v>749.56026999999995</v>
      </c>
      <c r="J27" s="91"/>
      <c r="K27" s="91"/>
      <c r="L27" s="91"/>
      <c r="M27" s="91"/>
      <c r="N27" s="24"/>
      <c r="O27" s="92" t="s">
        <v>41</v>
      </c>
      <c r="P27" s="93"/>
      <c r="Q27" s="93"/>
      <c r="R27" s="94" t="s">
        <v>42</v>
      </c>
      <c r="S27" s="94"/>
      <c r="T27" s="94"/>
      <c r="U27" s="94"/>
      <c r="V27" s="94"/>
      <c r="W27" s="94"/>
      <c r="X27" s="94"/>
      <c r="Y27" s="95">
        <v>12.007999999999999</v>
      </c>
      <c r="Z27" s="95"/>
      <c r="AA27" s="95"/>
      <c r="AB27" s="95"/>
      <c r="AC27" s="95"/>
      <c r="AD27" s="9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88" t="s">
        <v>74</v>
      </c>
      <c r="D28" s="88"/>
      <c r="E28" s="88"/>
      <c r="F28" s="88"/>
      <c r="G28" s="88"/>
      <c r="H28" s="88"/>
      <c r="I28" s="89">
        <v>1103.59042</v>
      </c>
      <c r="J28" s="89"/>
      <c r="K28" s="89"/>
      <c r="L28" s="89"/>
      <c r="M28" s="89"/>
      <c r="N28" s="28"/>
      <c r="O28" s="71" t="s">
        <v>44</v>
      </c>
      <c r="P28" s="72"/>
      <c r="Q28" s="72"/>
      <c r="R28" s="73" t="s">
        <v>45</v>
      </c>
      <c r="S28" s="73"/>
      <c r="T28" s="73"/>
      <c r="U28" s="73"/>
      <c r="V28" s="73"/>
      <c r="W28" s="73"/>
      <c r="X28" s="73"/>
      <c r="Y28" s="74">
        <v>15.002000000000001</v>
      </c>
      <c r="Z28" s="74"/>
      <c r="AA28" s="74"/>
      <c r="AB28" s="74"/>
      <c r="AC28" s="74"/>
      <c r="AD28" s="7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88" t="s">
        <v>75</v>
      </c>
      <c r="D29" s="88"/>
      <c r="E29" s="88"/>
      <c r="F29" s="88"/>
      <c r="G29" s="88"/>
      <c r="H29" s="88"/>
      <c r="I29" s="89">
        <f>I30+I31+I32+I33+I34+I35+I36</f>
        <v>985.94270000000006</v>
      </c>
      <c r="J29" s="89"/>
      <c r="K29" s="89"/>
      <c r="L29" s="89"/>
      <c r="M29" s="89"/>
      <c r="N29" s="28"/>
      <c r="O29" s="71" t="s">
        <v>47</v>
      </c>
      <c r="P29" s="72"/>
      <c r="Q29" s="72"/>
      <c r="R29" s="73" t="s">
        <v>48</v>
      </c>
      <c r="S29" s="73"/>
      <c r="T29" s="73"/>
      <c r="U29" s="73"/>
      <c r="V29" s="73"/>
      <c r="W29" s="73"/>
      <c r="X29" s="73"/>
      <c r="Y29" s="74">
        <v>1.6819999999999999</v>
      </c>
      <c r="Z29" s="74"/>
      <c r="AA29" s="74"/>
      <c r="AB29" s="74"/>
      <c r="AC29" s="74"/>
      <c r="AD29" s="7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46" t="s">
        <v>76</v>
      </c>
      <c r="D30" s="46"/>
      <c r="E30" s="46"/>
      <c r="F30" s="46"/>
      <c r="G30" s="46"/>
      <c r="H30" s="46"/>
      <c r="I30" s="47">
        <v>253.15805</v>
      </c>
      <c r="J30" s="47"/>
      <c r="K30" s="47"/>
      <c r="L30" s="47"/>
      <c r="M30" s="47"/>
      <c r="N30" s="28"/>
      <c r="O30" s="71" t="s">
        <v>50</v>
      </c>
      <c r="P30" s="72"/>
      <c r="Q30" s="72"/>
      <c r="R30" s="73" t="s">
        <v>54</v>
      </c>
      <c r="S30" s="73"/>
      <c r="T30" s="73"/>
      <c r="U30" s="73"/>
      <c r="V30" s="73"/>
      <c r="W30" s="73"/>
      <c r="X30" s="73"/>
      <c r="Y30" s="74">
        <v>8.0030000000000001</v>
      </c>
      <c r="Z30" s="74"/>
      <c r="AA30" s="74"/>
      <c r="AB30" s="74"/>
      <c r="AC30" s="74"/>
      <c r="AD30" s="7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46" t="s">
        <v>52</v>
      </c>
      <c r="D31" s="46"/>
      <c r="E31" s="46"/>
      <c r="F31" s="46"/>
      <c r="G31" s="46"/>
      <c r="H31" s="46"/>
      <c r="I31" s="47">
        <v>219.54096000000001</v>
      </c>
      <c r="J31" s="47"/>
      <c r="K31" s="47"/>
      <c r="L31" s="47"/>
      <c r="M31" s="47"/>
      <c r="N31" s="28"/>
      <c r="O31" s="76" t="s">
        <v>53</v>
      </c>
      <c r="P31" s="77"/>
      <c r="Q31" s="77"/>
      <c r="R31" s="78" t="s">
        <v>57</v>
      </c>
      <c r="S31" s="78"/>
      <c r="T31" s="78"/>
      <c r="U31" s="78"/>
      <c r="V31" s="78"/>
      <c r="W31" s="78"/>
      <c r="X31" s="78"/>
      <c r="Y31" s="79">
        <v>154.845</v>
      </c>
      <c r="Z31" s="79"/>
      <c r="AA31" s="79"/>
      <c r="AB31" s="79"/>
      <c r="AC31" s="79"/>
      <c r="AD31" s="80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46" t="s">
        <v>56</v>
      </c>
      <c r="D32" s="46"/>
      <c r="E32" s="46"/>
      <c r="F32" s="46"/>
      <c r="G32" s="46"/>
      <c r="H32" s="46"/>
      <c r="I32" s="47">
        <v>34.694600000000001</v>
      </c>
      <c r="J32" s="47"/>
      <c r="K32" s="47"/>
      <c r="L32" s="47"/>
      <c r="M32" s="47"/>
      <c r="N32" s="28"/>
      <c r="O32" s="50" t="s">
        <v>77</v>
      </c>
      <c r="P32" s="51"/>
      <c r="Q32" s="51"/>
      <c r="R32" s="51"/>
      <c r="S32" s="51"/>
      <c r="T32" s="51"/>
      <c r="U32" s="51"/>
      <c r="V32" s="51"/>
      <c r="W32" s="51"/>
      <c r="X32" s="52"/>
      <c r="Y32" s="48">
        <f>SUM(Y27:AD31)</f>
        <v>191.54</v>
      </c>
      <c r="Z32" s="48"/>
      <c r="AA32" s="48"/>
      <c r="AB32" s="48"/>
      <c r="AC32" s="48"/>
      <c r="AD32" s="49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46" t="s">
        <v>59</v>
      </c>
      <c r="D33" s="46"/>
      <c r="E33" s="46"/>
      <c r="F33" s="46"/>
      <c r="G33" s="46"/>
      <c r="H33" s="46"/>
      <c r="I33" s="47">
        <v>98.883049999999997</v>
      </c>
      <c r="J33" s="47"/>
      <c r="K33" s="47"/>
      <c r="L33" s="47"/>
      <c r="M33" s="47"/>
      <c r="N33" s="28"/>
      <c r="O33" s="55" t="s">
        <v>78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53" t="s">
        <v>61</v>
      </c>
      <c r="D34" s="53"/>
      <c r="E34" s="53"/>
      <c r="F34" s="53"/>
      <c r="G34" s="53"/>
      <c r="H34" s="53"/>
      <c r="I34" s="54">
        <v>272.53471000000002</v>
      </c>
      <c r="J34" s="54"/>
      <c r="K34" s="54"/>
      <c r="L34" s="54"/>
      <c r="M34" s="54"/>
      <c r="N34" s="9"/>
      <c r="O34" s="58" t="s">
        <v>87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46" t="s">
        <v>63</v>
      </c>
      <c r="D35" s="46"/>
      <c r="E35" s="46"/>
      <c r="F35" s="46"/>
      <c r="G35" s="46"/>
      <c r="H35" s="46"/>
      <c r="I35" s="47">
        <v>54.474229999999999</v>
      </c>
      <c r="J35" s="47"/>
      <c r="K35" s="47"/>
      <c r="L35" s="47"/>
      <c r="M35" s="47"/>
      <c r="N35" s="28"/>
      <c r="O35" s="58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46" t="s">
        <v>65</v>
      </c>
      <c r="D36" s="46"/>
      <c r="E36" s="46"/>
      <c r="F36" s="46"/>
      <c r="G36" s="46"/>
      <c r="H36" s="46"/>
      <c r="I36" s="47">
        <v>52.6571</v>
      </c>
      <c r="J36" s="47"/>
      <c r="K36" s="47"/>
      <c r="L36" s="47"/>
      <c r="M36" s="47"/>
      <c r="N36" s="9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F36" s="38"/>
    </row>
    <row r="37" spans="2:37" s="8" customFormat="1" ht="36" customHeight="1" x14ac:dyDescent="0.2">
      <c r="B37" s="33" t="s">
        <v>66</v>
      </c>
      <c r="C37" s="64" t="s">
        <v>79</v>
      </c>
      <c r="D37" s="64"/>
      <c r="E37" s="64"/>
      <c r="F37" s="64"/>
      <c r="G37" s="64"/>
      <c r="H37" s="64"/>
      <c r="I37" s="65">
        <v>22.95927</v>
      </c>
      <c r="J37" s="65"/>
      <c r="K37" s="65"/>
      <c r="L37" s="65"/>
      <c r="M37" s="65"/>
      <c r="N37" s="28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F37" s="38"/>
    </row>
    <row r="38" spans="2:37" s="8" customFormat="1" ht="36" customHeight="1" thickBot="1" x14ac:dyDescent="0.25">
      <c r="B38" s="33" t="s">
        <v>67</v>
      </c>
      <c r="C38" s="64" t="s">
        <v>80</v>
      </c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9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F38" s="38"/>
    </row>
    <row r="39" spans="2:37" s="8" customFormat="1" ht="30" customHeight="1" thickBot="1" x14ac:dyDescent="0.25">
      <c r="B39" s="66" t="s">
        <v>81</v>
      </c>
      <c r="C39" s="67"/>
      <c r="D39" s="67"/>
      <c r="E39" s="67"/>
      <c r="F39" s="67"/>
      <c r="G39" s="67"/>
      <c r="H39" s="68"/>
      <c r="I39" s="69">
        <f>I27+I28+I29+I37+I38</f>
        <v>2862.0526599999998</v>
      </c>
      <c r="J39" s="69"/>
      <c r="K39" s="69"/>
      <c r="L39" s="69"/>
      <c r="M39" s="70"/>
      <c r="N39" s="28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9" t="s">
        <v>82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</row>
    <row r="42" spans="2:37" s="34" customFormat="1" ht="15.75" customHeight="1" outlineLevel="1" x14ac:dyDescent="0.2">
      <c r="B42" s="36" t="s">
        <v>83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</row>
    <row r="43" spans="2:37" s="34" customFormat="1" ht="15.75" customHeight="1" outlineLevel="1" thickBot="1" x14ac:dyDescent="0.25">
      <c r="B43" s="37" t="s">
        <v>84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2:37" s="34" customFormat="1" ht="32.25" customHeight="1" x14ac:dyDescent="0.2">
      <c r="B44" s="45" t="s">
        <v>86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2019-03-22T02:10:11Z</cp:lastPrinted>
  <dcterms:modified xsi:type="dcterms:W3CDTF">2022-04-05T07:52:03Z</dcterms:modified>
</cp:coreProperties>
</file>