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<sst xmlns="http://schemas.openxmlformats.org/spreadsheetml/2006/main" count="92" uniqueCount="90">
  <si>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</si>
  <si>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</si>
  <si>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</si>
  <si>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</si>
  <si>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</si>
  <si>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</si>
  <si>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</si>
  <si>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</si>
  <si>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</si>
  <si>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</si>
  <si>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</si>
  <si>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</si>
  <si>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</si>
  <si>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</si>
  <si>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</si>
  <si>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</si>
  <si>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</si>
  <si>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</si>
  <si>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</si>
  <si>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</si>
  <si>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</si>
  <si>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</si>
  <si>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</si>
  <si>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</si>
  <si>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</si>
  <si>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</si>
  <si>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</si>
  <si>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</si>
  <si>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</si>
  <si>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</si>
  <si>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</si>
  <si>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</si>
  <si>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</si>
  <si>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</si>
  <si>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</si>
  <si>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</si>
  <si>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</si>
  <si>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</si>
  <si>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</si>
  <si>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</si>
  <si>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</si>
  <si>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</si>
  <si>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</si>
  <si>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</si>
  <si>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</si>
  <si>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</si>
  <si>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</si>
  <si>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</si>
  <si>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</si>
  <si>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</si>
  <si>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</si>
  <si>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</si>
  <si>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</si>
  <si>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</si>
  <si>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</si>
  <si>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</si>
  <si>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</si>
  <si>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</si>
  <si>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</si>
  <si>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</si>
  <si>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</si>
  <si>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</si>
  <si>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</si>
  <si>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</si>
  <si>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</si>
  <si>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</si>
  <si>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</si>
  <si>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</si>
  <si>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</si>
  <si>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</si>
  <si>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</si>
  <si>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</si>
  <si>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</si>
  <si>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</si>
  <si>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</si>
  <si>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</si>
  <si>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</si>
  <si>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</si>
  <si>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</si>
  <si>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</si>
  <si>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</si>
  <si>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</si>
  <si>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</si>
  <si>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</si>
  <si>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</si>
  <si>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</si>
  <si>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</si>
  <si>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</si>
  <si>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17
Ремонт и восстановление уплотнения стыков в стенах, оконных, дверных и балконных блоках (прим.) - кв.м. 13,20
Ремонт деревянных конструкций -  шт 6
Установка почтовых ящиков 4х-секционный - шт 2
Ремонт системы ТВС (внутриквартирные) -  мп 9,10
Ремонт системы ТВС (разводка) -  мп 6,88
Ремонт теплоизоляции трубопровода -  мп 2929
Замена неисправных участков эл/сети -  мп 11
Замена светильников -  шт 9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</si>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</sst>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6" zoomScaleNormal="100" workbookViewId="0">
      <selection activeCell="AF26" sqref="AF26:AF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.1640625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86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89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4</v>
      </c>
      <c r="P7" s="149"/>
      <c r="Q7" s="149"/>
      <c r="R7" s="149"/>
      <c r="S7" s="149"/>
      <c r="T7" s="149"/>
      <c r="U7" s="149"/>
      <c r="V7" s="150">
        <f>X10+X12+X13</f>
        <v>5615.2300000000005</v>
      </c>
      <c r="W7" s="150"/>
      <c r="X7" s="150"/>
      <c r="Y7" s="151" t="s">
        <v>5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1974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78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6" t="s">
        <v>9</v>
      </c>
      <c r="J10" s="136"/>
      <c r="K10" s="136"/>
      <c r="L10" s="136"/>
      <c r="M10" s="136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37">
        <v>3479.13</v>
      </c>
      <c r="Y10" s="137"/>
      <c r="Z10" s="137"/>
      <c r="AA10" s="137"/>
      <c r="AB10" s="137"/>
      <c r="AC10" s="137"/>
      <c r="AD10" s="137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4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5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4">
        <v>72.8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16</v>
      </c>
      <c r="J13" s="136"/>
      <c r="K13" s="136"/>
      <c r="L13" s="136"/>
      <c r="M13" s="136"/>
      <c r="N13" s="6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7">
        <f>894+1169.3</f>
        <v>2063.3000000000002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18</v>
      </c>
      <c r="C14" s="138"/>
      <c r="D14" s="138"/>
      <c r="E14" s="138"/>
      <c r="F14" s="138"/>
      <c r="G14" s="138"/>
      <c r="H14" s="138"/>
      <c r="I14" s="139" t="s">
        <v>19</v>
      </c>
      <c r="J14" s="139"/>
      <c r="K14" s="139"/>
      <c r="L14" s="139"/>
      <c r="M14" s="139"/>
      <c r="N14" s="7"/>
      <c r="O14" s="138" t="s">
        <v>20</v>
      </c>
      <c r="P14" s="138"/>
      <c r="Q14" s="138"/>
      <c r="R14" s="138"/>
      <c r="S14" s="138"/>
      <c r="T14" s="138"/>
      <c r="U14" s="138"/>
      <c r="V14" s="138"/>
      <c r="W14" s="138"/>
      <c r="X14" s="139">
        <v>143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2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2050.4490000000001</v>
      </c>
      <c r="H19" s="98"/>
      <c r="I19" s="118">
        <v>1328.64</v>
      </c>
      <c r="J19" s="118"/>
      <c r="K19" s="118"/>
      <c r="L19" s="118"/>
      <c r="M19" s="118"/>
      <c r="N19" s="118"/>
      <c r="O19" s="118"/>
      <c r="P19" s="118">
        <v>718.22</v>
      </c>
      <c r="Q19" s="118"/>
      <c r="R19" s="118"/>
      <c r="S19" s="118"/>
      <c r="T19" s="118"/>
      <c r="U19" s="14">
        <v>3.589</v>
      </c>
      <c r="V19" s="118">
        <v>0</v>
      </c>
      <c r="W19" s="119"/>
      <c r="X19" s="120">
        <v>51.747999999999998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2191.1289999999999</v>
      </c>
      <c r="H20" s="98"/>
      <c r="I20" s="102">
        <v>2146.4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44.728999999999999</v>
      </c>
      <c r="V20" s="102">
        <v>0</v>
      </c>
      <c r="W20" s="113"/>
      <c r="X20" s="114">
        <v>17.358000000000001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2442.4849999999997</v>
      </c>
      <c r="H21" s="98"/>
      <c r="I21" s="102">
        <f>I19+I20-I22</f>
        <v>2137.33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264.39000000000004</v>
      </c>
      <c r="Q21" s="102">
        <f>P19+Q20-Q22</f>
        <v>718.22</v>
      </c>
      <c r="R21" s="102"/>
      <c r="S21" s="102">
        <f t="shared" ref="S21" si="1">S19+S20-S22</f>
        <v>0</v>
      </c>
      <c r="T21" s="102">
        <f>T19+T20-T22</f>
        <v>0</v>
      </c>
      <c r="U21" s="15">
        <v>40.765000000000001</v>
      </c>
      <c r="V21" s="102">
        <f>V19+V20-V22</f>
        <v>0</v>
      </c>
      <c r="W21" s="113">
        <f>W19+W20-W22</f>
        <v>0</v>
      </c>
      <c r="X21" s="114">
        <v>29.777999999999999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1799.0929999999998</v>
      </c>
      <c r="H22" s="98"/>
      <c r="I22" s="102">
        <v>1337.71</v>
      </c>
      <c r="J22" s="102"/>
      <c r="K22" s="102"/>
      <c r="L22" s="102"/>
      <c r="M22" s="102"/>
      <c r="N22" s="102"/>
      <c r="O22" s="102"/>
      <c r="P22" s="102">
        <v>453.83</v>
      </c>
      <c r="Q22" s="102"/>
      <c r="R22" s="102"/>
      <c r="S22" s="102"/>
      <c r="T22" s="102"/>
      <c r="U22" s="15">
        <f>U19+U20-U21</f>
        <v>7.5529999999999973</v>
      </c>
      <c r="V22" s="102">
        <v>0</v>
      </c>
      <c r="W22" s="113"/>
      <c r="X22" s="114">
        <f>X19+X20-X21</f>
        <v>39.327999999999996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-251.35600000000011</v>
      </c>
      <c r="H23" s="98"/>
      <c r="I23" s="102">
        <f>I22-I19</f>
        <v>9.0699999999999363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-264.39000000000004</v>
      </c>
      <c r="Q23" s="102">
        <f>Q22-P19</f>
        <v>-718.22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3.9639999999999973</v>
      </c>
      <c r="V23" s="103">
        <f>V22-V19</f>
        <v>0</v>
      </c>
      <c r="W23" s="104">
        <f>W22-W19</f>
        <v>0</v>
      </c>
      <c r="X23" s="105">
        <f>X22-X19</f>
        <v>-12.420000000000002</v>
      </c>
      <c r="Y23" s="106">
        <f t="shared" ref="Y23" si="5">Y22-Y19</f>
        <v>0</v>
      </c>
      <c r="Z23" s="106"/>
      <c r="AA23" s="106">
        <f>AA22-X19</f>
        <v>-51.747999999999998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1.1147152906104569</v>
      </c>
      <c r="H24" s="101"/>
      <c r="I24" s="108">
        <f>I21/I20</f>
        <v>0.9957743197912784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0.9113774061570793</v>
      </c>
      <c r="V24" s="108"/>
      <c r="W24" s="109"/>
      <c r="X24" s="110">
        <f>X21/X20</f>
        <v>1.7155202212236431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88" t="s">
        <v>41</v>
      </c>
      <c r="D27" s="88"/>
      <c r="E27" s="88"/>
      <c r="F27" s="88"/>
      <c r="G27" s="88"/>
      <c r="H27" s="88"/>
      <c r="I27" s="89">
        <v>684.84567000000004</v>
      </c>
      <c r="J27" s="89"/>
      <c r="K27" s="89"/>
      <c r="L27" s="89"/>
      <c r="M27" s="89"/>
      <c r="N27" s="24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7.4059999999999997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5" t="s">
        <v>75</v>
      </c>
      <c r="D28" s="95"/>
      <c r="E28" s="95"/>
      <c r="F28" s="95"/>
      <c r="G28" s="95"/>
      <c r="H28" s="95"/>
      <c r="I28" s="96">
        <v>536.87501999999995</v>
      </c>
      <c r="J28" s="96"/>
      <c r="K28" s="96"/>
      <c r="L28" s="96"/>
      <c r="M28" s="96"/>
      <c r="N28" s="28"/>
      <c r="O28" s="76" t="s">
        <v>45</v>
      </c>
      <c r="P28" s="77"/>
      <c r="Q28" s="77"/>
      <c r="R28" s="78" t="s">
        <v>46</v>
      </c>
      <c r="S28" s="78"/>
      <c r="T28" s="78"/>
      <c r="U28" s="78"/>
      <c r="V28" s="78"/>
      <c r="W28" s="78"/>
      <c r="X28" s="78"/>
      <c r="Y28" s="79">
        <v>9.2509999999999994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5" t="s">
        <v>76</v>
      </c>
      <c r="D29" s="95"/>
      <c r="E29" s="95"/>
      <c r="F29" s="95"/>
      <c r="G29" s="95"/>
      <c r="H29" s="95"/>
      <c r="I29" s="96">
        <f>I30+I31+I32+I33+I34+I35+I36</f>
        <v>662.60561999999982</v>
      </c>
      <c r="J29" s="96"/>
      <c r="K29" s="96"/>
      <c r="L29" s="96"/>
      <c r="M29" s="96"/>
      <c r="N29" s="28"/>
      <c r="O29" s="76" t="s">
        <v>48</v>
      </c>
      <c r="P29" s="77"/>
      <c r="Q29" s="77"/>
      <c r="R29" s="78" t="s">
        <v>49</v>
      </c>
      <c r="S29" s="78"/>
      <c r="T29" s="78"/>
      <c r="U29" s="78"/>
      <c r="V29" s="78"/>
      <c r="W29" s="78"/>
      <c r="X29" s="78"/>
      <c r="Y29" s="79">
        <v>1.038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9" t="s">
        <v>77</v>
      </c>
      <c r="D30" s="39"/>
      <c r="E30" s="39"/>
      <c r="F30" s="39"/>
      <c r="G30" s="39"/>
      <c r="H30" s="39"/>
      <c r="I30" s="40">
        <v>222.71312</v>
      </c>
      <c r="J30" s="40"/>
      <c r="K30" s="40"/>
      <c r="L30" s="40"/>
      <c r="M30" s="40"/>
      <c r="N30" s="28"/>
      <c r="O30" s="76" t="s">
        <v>51</v>
      </c>
      <c r="P30" s="77"/>
      <c r="Q30" s="77"/>
      <c r="R30" s="78" t="s">
        <v>55</v>
      </c>
      <c r="S30" s="78"/>
      <c r="T30" s="78"/>
      <c r="U30" s="78"/>
      <c r="V30" s="78"/>
      <c r="W30" s="78"/>
      <c r="X30" s="78"/>
      <c r="Y30" s="79">
        <v>4.9359999999999999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9" t="s">
        <v>53</v>
      </c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28"/>
      <c r="O31" s="46" t="s">
        <v>54</v>
      </c>
      <c r="P31" s="47"/>
      <c r="Q31" s="47"/>
      <c r="R31" s="50" t="s">
        <v>58</v>
      </c>
      <c r="S31" s="50"/>
      <c r="T31" s="50"/>
      <c r="U31" s="50"/>
      <c r="V31" s="50"/>
      <c r="W31" s="50"/>
      <c r="X31" s="50"/>
      <c r="Y31" s="51">
        <v>96.873999999999995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9" t="s">
        <v>57</v>
      </c>
      <c r="D32" s="39"/>
      <c r="E32" s="39"/>
      <c r="F32" s="39"/>
      <c r="G32" s="39"/>
      <c r="H32" s="39"/>
      <c r="I32" s="40">
        <v>31.039359999999999</v>
      </c>
      <c r="J32" s="40"/>
      <c r="K32" s="40"/>
      <c r="L32" s="40"/>
      <c r="M32" s="40"/>
      <c r="N32" s="28"/>
      <c r="O32" s="55" t="s">
        <v>78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119.505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9" t="s">
        <v>60</v>
      </c>
      <c r="D33" s="39"/>
      <c r="E33" s="39"/>
      <c r="F33" s="39"/>
      <c r="G33" s="39"/>
      <c r="H33" s="39"/>
      <c r="I33" s="40">
        <v>115.41334999999999</v>
      </c>
      <c r="J33" s="40"/>
      <c r="K33" s="40"/>
      <c r="L33" s="40"/>
      <c r="M33" s="40"/>
      <c r="N33" s="28"/>
      <c r="O33" s="43" t="s">
        <v>79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41" t="s">
        <v>62</v>
      </c>
      <c r="D34" s="41"/>
      <c r="E34" s="41"/>
      <c r="F34" s="41"/>
      <c r="G34" s="41"/>
      <c r="H34" s="41"/>
      <c r="I34" s="42">
        <v>234.63508999999999</v>
      </c>
      <c r="J34" s="42"/>
      <c r="K34" s="42"/>
      <c r="L34" s="42"/>
      <c r="M34" s="42"/>
      <c r="N34" s="9"/>
      <c r="O34" s="65" t="s">
        <v>88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9" t="s">
        <v>64</v>
      </c>
      <c r="D35" s="39"/>
      <c r="E35" s="39"/>
      <c r="F35" s="39"/>
      <c r="G35" s="39"/>
      <c r="H35" s="39"/>
      <c r="I35" s="40">
        <v>10.01843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9" t="s">
        <v>66</v>
      </c>
      <c r="D36" s="39"/>
      <c r="E36" s="39"/>
      <c r="F36" s="39"/>
      <c r="G36" s="39"/>
      <c r="H36" s="39"/>
      <c r="I36" s="40">
        <v>48.786270000000002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67</v>
      </c>
      <c r="C37" s="71" t="s">
        <v>80</v>
      </c>
      <c r="D37" s="71"/>
      <c r="E37" s="71"/>
      <c r="F37" s="71"/>
      <c r="G37" s="71"/>
      <c r="H37" s="71"/>
      <c r="I37" s="72">
        <v>22.470780000000001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68</v>
      </c>
      <c r="C38" s="71" t="s">
        <v>81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82</v>
      </c>
      <c r="C39" s="74"/>
      <c r="D39" s="74"/>
      <c r="E39" s="74"/>
      <c r="F39" s="74"/>
      <c r="G39" s="74"/>
      <c r="H39" s="75"/>
      <c r="I39" s="63">
        <f>I27+I28+I29+I37+I38</f>
        <v>1906.79709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27" customHeight="1" outlineLevel="1" x14ac:dyDescent="0.2">
      <c r="B42" s="36" t="s">
        <v>84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2019-03-22T02:13:13Z</cp:lastPrinted>
  <dcterms:modified xsi:type="dcterms:W3CDTF">2022-04-05T07:56:05Z</dcterms:modified>
</cp:coreProperties>
</file>