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60" windowHeight="125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<sst xmlns="http://schemas.openxmlformats.org/spreadsheetml/2006/main" count="92" uniqueCount="90">
  <si>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</si>
  <si>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</si>
  <si>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</si>
  <si>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</si>
  <si>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</si>
  <si>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</si>
  <si>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</si>
  <si>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</si>
  <si>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</si>
  <si>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</si>
  <si>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</si>
  <si>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</si>
  <si>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</si>
  <si>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</si>
  <si>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</si>
  <si>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</si>
  <si>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</si>
  <si>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</si>
  <si>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</si>
  <si>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</si>
  <si>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</si>
  <si>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</si>
  <si>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</si>
  <si>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</si>
  <si>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</si>
  <si>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</si>
  <si>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</si>
  <si>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</si>
  <si>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</si>
  <si>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</si>
  <si>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</si>
  <si>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</si>
  <si>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</si>
  <si>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</si>
  <si>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</si>
  <si>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</si>
  <si>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</si>
  <si>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</si>
  <si>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</si>
  <si>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</si>
  <si>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</si>
  <si>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</si>
  <si>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</si>
  <si>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</si>
  <si>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</si>
  <si>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</si>
  <si>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</si>
  <si>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</si>
  <si>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</si>
  <si>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</si>
  <si>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</si>
  <si>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</si>
  <si>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</si>
  <si>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</si>
  <si>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</si>
  <si>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</si>
  <si>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</si>
  <si>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</si>
  <si>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</si>
  <si>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</si>
  <si>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</si>
  <si>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</si>
  <si>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</si>
  <si>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</si>
  <si>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</si>
  <si>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</si>
  <si>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</si>
  <si>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</si>
  <si>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</si>
  <si>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</si>
  <si>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</si>
  <si>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</si>
  <si>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</si>
  <si>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</si>
  <si>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</si>
  <si>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</si>
  <si>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</si>
  <si>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</si>
  <si>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</si>
  <si>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</si>
  <si>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</si>
  <si>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</si>
  <si>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</si>
  <si>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</si>
  <si>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</si>
  <si>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</si>
  <si>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</si>
  <si>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</si>
  <si>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 8,20
Ремонт деревянных конструкций -  шт 6
Ремонт системы ТВС (внутриквартирные) -  мп 21
Ремонт системы ТВС в подъезде -  мп 3,21
Замена неисправных участков эл/сети -  мп 53,50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</si>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</sst>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7" sqref="AF27:AF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5613.1299999999992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1969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78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 t="s">
        <v>9</v>
      </c>
      <c r="J10" s="53"/>
      <c r="K10" s="53"/>
      <c r="L10" s="53"/>
      <c r="M10" s="53"/>
      <c r="N10" s="5"/>
      <c r="O10" s="52" t="s">
        <v>10</v>
      </c>
      <c r="P10" s="52"/>
      <c r="Q10" s="52"/>
      <c r="R10" s="52"/>
      <c r="S10" s="52"/>
      <c r="T10" s="52"/>
      <c r="U10" s="52"/>
      <c r="V10" s="52"/>
      <c r="W10" s="52"/>
      <c r="X10" s="54">
        <v>3488.93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11</v>
      </c>
      <c r="C11" s="52"/>
      <c r="D11" s="52"/>
      <c r="E11" s="52"/>
      <c r="F11" s="52"/>
      <c r="G11" s="52"/>
      <c r="H11" s="52"/>
      <c r="I11" s="55">
        <v>4</v>
      </c>
      <c r="J11" s="55"/>
      <c r="K11" s="55"/>
      <c r="L11" s="55"/>
      <c r="M11" s="55"/>
      <c r="N11" s="5"/>
      <c r="O11" s="52" t="s">
        <v>12</v>
      </c>
      <c r="P11" s="52"/>
      <c r="Q11" s="52"/>
      <c r="R11" s="52"/>
      <c r="S11" s="52"/>
      <c r="T11" s="52"/>
      <c r="U11" s="52"/>
      <c r="V11" s="52"/>
      <c r="W11" s="52"/>
      <c r="X11" s="55">
        <v>2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13</v>
      </c>
      <c r="C12" s="52"/>
      <c r="D12" s="52"/>
      <c r="E12" s="52"/>
      <c r="F12" s="52"/>
      <c r="G12" s="52"/>
      <c r="H12" s="52"/>
      <c r="I12" s="55">
        <v>5</v>
      </c>
      <c r="J12" s="55"/>
      <c r="K12" s="55"/>
      <c r="L12" s="55"/>
      <c r="M12" s="55"/>
      <c r="N12" s="5"/>
      <c r="O12" s="52" t="s">
        <v>14</v>
      </c>
      <c r="P12" s="52"/>
      <c r="Q12" s="52"/>
      <c r="R12" s="52"/>
      <c r="S12" s="52"/>
      <c r="T12" s="52"/>
      <c r="U12" s="52"/>
      <c r="V12" s="52"/>
      <c r="W12" s="52"/>
      <c r="X12" s="56">
        <v>74.099999999999994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15</v>
      </c>
      <c r="C13" s="57"/>
      <c r="D13" s="57"/>
      <c r="E13" s="57"/>
      <c r="F13" s="57"/>
      <c r="G13" s="57"/>
      <c r="H13" s="57"/>
      <c r="I13" s="53" t="s">
        <v>16</v>
      </c>
      <c r="J13" s="53"/>
      <c r="K13" s="53"/>
      <c r="L13" s="53"/>
      <c r="M13" s="53"/>
      <c r="N13" s="6"/>
      <c r="O13" s="57" t="s">
        <v>17</v>
      </c>
      <c r="P13" s="57"/>
      <c r="Q13" s="57"/>
      <c r="R13" s="57"/>
      <c r="S13" s="57"/>
      <c r="T13" s="57"/>
      <c r="U13" s="57"/>
      <c r="V13" s="57"/>
      <c r="W13" s="57"/>
      <c r="X13" s="58">
        <f>887+1163.1</f>
        <v>2050.1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18</v>
      </c>
      <c r="C14" s="59"/>
      <c r="D14" s="59"/>
      <c r="E14" s="59"/>
      <c r="F14" s="59"/>
      <c r="G14" s="59"/>
      <c r="H14" s="59"/>
      <c r="I14" s="60" t="s">
        <v>19</v>
      </c>
      <c r="J14" s="60"/>
      <c r="K14" s="60"/>
      <c r="L14" s="60"/>
      <c r="M14" s="60"/>
      <c r="N14" s="7"/>
      <c r="O14" s="59" t="s">
        <v>20</v>
      </c>
      <c r="P14" s="59"/>
      <c r="Q14" s="59"/>
      <c r="R14" s="59"/>
      <c r="S14" s="59"/>
      <c r="T14" s="59"/>
      <c r="U14" s="59"/>
      <c r="V14" s="59"/>
      <c r="W14" s="59"/>
      <c r="X14" s="60">
        <v>126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21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22</v>
      </c>
      <c r="C17" s="65" t="s">
        <v>23</v>
      </c>
      <c r="D17" s="65"/>
      <c r="E17" s="65"/>
      <c r="F17" s="65"/>
      <c r="G17" s="65" t="s">
        <v>24</v>
      </c>
      <c r="H17" s="65"/>
      <c r="I17" s="65" t="s">
        <v>25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26</v>
      </c>
      <c r="V17" s="65"/>
      <c r="W17" s="67"/>
      <c r="X17" s="63" t="s">
        <v>69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70</v>
      </c>
      <c r="J18" s="69"/>
      <c r="K18" s="69"/>
      <c r="L18" s="69"/>
      <c r="M18" s="69"/>
      <c r="N18" s="69"/>
      <c r="O18" s="69"/>
      <c r="P18" s="69" t="s">
        <v>71</v>
      </c>
      <c r="Q18" s="69"/>
      <c r="R18" s="69"/>
      <c r="S18" s="69"/>
      <c r="T18" s="69"/>
      <c r="U18" s="12" t="s">
        <v>72</v>
      </c>
      <c r="V18" s="69" t="s">
        <v>73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27</v>
      </c>
      <c r="C19" s="71" t="s">
        <v>29</v>
      </c>
      <c r="D19" s="71"/>
      <c r="E19" s="71"/>
      <c r="F19" s="71"/>
      <c r="G19" s="72">
        <f>I19+P19+U19+V19</f>
        <v>1095.376</v>
      </c>
      <c r="H19" s="72"/>
      <c r="I19" s="74">
        <v>731.19</v>
      </c>
      <c r="J19" s="74"/>
      <c r="K19" s="74"/>
      <c r="L19" s="74"/>
      <c r="M19" s="74"/>
      <c r="N19" s="74"/>
      <c r="O19" s="74"/>
      <c r="P19" s="74">
        <v>360.54</v>
      </c>
      <c r="Q19" s="74"/>
      <c r="R19" s="74"/>
      <c r="S19" s="74"/>
      <c r="T19" s="74"/>
      <c r="U19" s="14">
        <v>3.6459999999999999</v>
      </c>
      <c r="V19" s="74">
        <v>0</v>
      </c>
      <c r="W19" s="75"/>
      <c r="X19" s="76">
        <v>51.747999999999998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28</v>
      </c>
      <c r="C20" s="73" t="s">
        <v>31</v>
      </c>
      <c r="D20" s="73"/>
      <c r="E20" s="73"/>
      <c r="F20" s="73"/>
      <c r="G20" s="72">
        <f t="shared" ref="G20:G23" si="0">I20+P20+U20+V20</f>
        <v>2195.5160000000001</v>
      </c>
      <c r="H20" s="72"/>
      <c r="I20" s="78">
        <v>2150.0300000000002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45.485999999999997</v>
      </c>
      <c r="V20" s="78">
        <v>0</v>
      </c>
      <c r="W20" s="79"/>
      <c r="X20" s="80">
        <v>17.358000000000001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30</v>
      </c>
      <c r="C21" s="73" t="s">
        <v>33</v>
      </c>
      <c r="D21" s="73"/>
      <c r="E21" s="73"/>
      <c r="F21" s="73"/>
      <c r="G21" s="72">
        <f t="shared" si="0"/>
        <v>2153.5440000000003</v>
      </c>
      <c r="H21" s="72"/>
      <c r="I21" s="78">
        <f>I19+I20-I22</f>
        <v>2012.9100000000003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99.18</v>
      </c>
      <c r="Q21" s="78">
        <f>P19+Q20-Q22</f>
        <v>360.54</v>
      </c>
      <c r="R21" s="78"/>
      <c r="S21" s="78">
        <f t="shared" ref="S21" si="1">S19+S20-S22</f>
        <v>0</v>
      </c>
      <c r="T21" s="78">
        <f>T19+T20-T22</f>
        <v>0</v>
      </c>
      <c r="U21" s="15">
        <v>41.454000000000001</v>
      </c>
      <c r="V21" s="78">
        <f>V19+V20-V22</f>
        <v>0</v>
      </c>
      <c r="W21" s="79">
        <f>W19+W20-W22</f>
        <v>0</v>
      </c>
      <c r="X21" s="80">
        <v>29.777999999999999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32</v>
      </c>
      <c r="C22" s="73" t="s">
        <v>35</v>
      </c>
      <c r="D22" s="73"/>
      <c r="E22" s="73"/>
      <c r="F22" s="73"/>
      <c r="G22" s="72">
        <f t="shared" si="0"/>
        <v>1137.348</v>
      </c>
      <c r="H22" s="72"/>
      <c r="I22" s="78">
        <v>868.31</v>
      </c>
      <c r="J22" s="78"/>
      <c r="K22" s="78"/>
      <c r="L22" s="78"/>
      <c r="M22" s="78"/>
      <c r="N22" s="78"/>
      <c r="O22" s="78"/>
      <c r="P22" s="78">
        <v>261.36</v>
      </c>
      <c r="Q22" s="78"/>
      <c r="R22" s="78"/>
      <c r="S22" s="78"/>
      <c r="T22" s="78"/>
      <c r="U22" s="15">
        <f>U19+U20-U21</f>
        <v>7.6779999999999973</v>
      </c>
      <c r="V22" s="78">
        <v>0</v>
      </c>
      <c r="W22" s="79"/>
      <c r="X22" s="80">
        <f>X19+X20-X21</f>
        <v>39.327999999999996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34</v>
      </c>
      <c r="C23" s="73" t="s">
        <v>37</v>
      </c>
      <c r="D23" s="73"/>
      <c r="E23" s="73"/>
      <c r="F23" s="73"/>
      <c r="G23" s="72">
        <f t="shared" si="0"/>
        <v>41.971999999999881</v>
      </c>
      <c r="H23" s="72"/>
      <c r="I23" s="78">
        <f>I22-I19</f>
        <v>137.11999999999989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-99.18</v>
      </c>
      <c r="Q23" s="78">
        <f>Q22-P19</f>
        <v>-360.54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4.0319999999999974</v>
      </c>
      <c r="V23" s="88">
        <f>V22-V19</f>
        <v>0</v>
      </c>
      <c r="W23" s="89">
        <f>W22-W19</f>
        <v>0</v>
      </c>
      <c r="X23" s="90">
        <f>X22-X19</f>
        <v>-12.420000000000002</v>
      </c>
      <c r="Y23" s="91">
        <f t="shared" ref="Y23" si="5">Y22-Y19</f>
        <v>0</v>
      </c>
      <c r="Z23" s="91"/>
      <c r="AA23" s="91">
        <f>AA22-X19</f>
        <v>-51.747999999999998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36</v>
      </c>
      <c r="C24" s="85" t="s">
        <v>38</v>
      </c>
      <c r="D24" s="85"/>
      <c r="E24" s="85"/>
      <c r="F24" s="85"/>
      <c r="G24" s="86">
        <f>G21/G20</f>
        <v>0.98088285396234887</v>
      </c>
      <c r="H24" s="87"/>
      <c r="I24" s="93">
        <f>I21/I20</f>
        <v>0.93622414570959478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>
        <f>U21/U20</f>
        <v>0.91135734072022168</v>
      </c>
      <c r="V24" s="93"/>
      <c r="W24" s="94"/>
      <c r="X24" s="95">
        <f>X21/X20</f>
        <v>1.7155202212236431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733.10524999999996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7.375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7" t="s">
        <v>75</v>
      </c>
      <c r="D28" s="117"/>
      <c r="E28" s="117"/>
      <c r="F28" s="117"/>
      <c r="G28" s="117"/>
      <c r="H28" s="117"/>
      <c r="I28" s="118">
        <v>213.27330000000001</v>
      </c>
      <c r="J28" s="118"/>
      <c r="K28" s="118"/>
      <c r="L28" s="118"/>
      <c r="M28" s="118"/>
      <c r="N28" s="28"/>
      <c r="O28" s="100" t="s">
        <v>45</v>
      </c>
      <c r="P28" s="101"/>
      <c r="Q28" s="101"/>
      <c r="R28" s="102" t="s">
        <v>46</v>
      </c>
      <c r="S28" s="102"/>
      <c r="T28" s="102"/>
      <c r="U28" s="102"/>
      <c r="V28" s="102"/>
      <c r="W28" s="102"/>
      <c r="X28" s="102"/>
      <c r="Y28" s="83">
        <v>9.2129999999999992</v>
      </c>
      <c r="Z28" s="83"/>
      <c r="AA28" s="83"/>
      <c r="AB28" s="83"/>
      <c r="AC28" s="83"/>
      <c r="AD28" s="8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7" t="s">
        <v>76</v>
      </c>
      <c r="D29" s="117"/>
      <c r="E29" s="117"/>
      <c r="F29" s="117"/>
      <c r="G29" s="117"/>
      <c r="H29" s="117"/>
      <c r="I29" s="118">
        <f>I30+I31+I32+I33+I34+I35+I36</f>
        <v>1120.0536300000001</v>
      </c>
      <c r="J29" s="118"/>
      <c r="K29" s="118"/>
      <c r="L29" s="118"/>
      <c r="M29" s="118"/>
      <c r="N29" s="28"/>
      <c r="O29" s="100" t="s">
        <v>48</v>
      </c>
      <c r="P29" s="101"/>
      <c r="Q29" s="101"/>
      <c r="R29" s="102" t="s">
        <v>49</v>
      </c>
      <c r="S29" s="102"/>
      <c r="T29" s="102"/>
      <c r="U29" s="102"/>
      <c r="V29" s="102"/>
      <c r="W29" s="102"/>
      <c r="X29" s="102"/>
      <c r="Y29" s="83">
        <v>1.032</v>
      </c>
      <c r="Z29" s="83"/>
      <c r="AA29" s="83"/>
      <c r="AB29" s="83"/>
      <c r="AC29" s="83"/>
      <c r="AD29" s="84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8" t="s">
        <v>77</v>
      </c>
      <c r="D30" s="98"/>
      <c r="E30" s="98"/>
      <c r="F30" s="98"/>
      <c r="G30" s="98"/>
      <c r="H30" s="98"/>
      <c r="I30" s="99">
        <v>358.02625999999998</v>
      </c>
      <c r="J30" s="99"/>
      <c r="K30" s="99"/>
      <c r="L30" s="99"/>
      <c r="M30" s="99"/>
      <c r="N30" s="28"/>
      <c r="O30" s="100" t="s">
        <v>51</v>
      </c>
      <c r="P30" s="101"/>
      <c r="Q30" s="101"/>
      <c r="R30" s="102" t="s">
        <v>55</v>
      </c>
      <c r="S30" s="102"/>
      <c r="T30" s="102"/>
      <c r="U30" s="102"/>
      <c r="V30" s="102"/>
      <c r="W30" s="102"/>
      <c r="X30" s="102"/>
      <c r="Y30" s="83">
        <v>4.915</v>
      </c>
      <c r="Z30" s="83"/>
      <c r="AA30" s="83"/>
      <c r="AB30" s="83"/>
      <c r="AC30" s="83"/>
      <c r="AD30" s="84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8" t="s">
        <v>53</v>
      </c>
      <c r="D31" s="98"/>
      <c r="E31" s="98"/>
      <c r="F31" s="98"/>
      <c r="G31" s="98"/>
      <c r="H31" s="98"/>
      <c r="I31" s="99"/>
      <c r="J31" s="99"/>
      <c r="K31" s="99"/>
      <c r="L31" s="99"/>
      <c r="M31" s="99"/>
      <c r="N31" s="28"/>
      <c r="O31" s="142" t="s">
        <v>54</v>
      </c>
      <c r="P31" s="143"/>
      <c r="Q31" s="143"/>
      <c r="R31" s="146" t="s">
        <v>58</v>
      </c>
      <c r="S31" s="146"/>
      <c r="T31" s="146"/>
      <c r="U31" s="146"/>
      <c r="V31" s="146"/>
      <c r="W31" s="146"/>
      <c r="X31" s="146"/>
      <c r="Y31" s="147">
        <v>96.263999999999996</v>
      </c>
      <c r="Z31" s="147"/>
      <c r="AA31" s="147"/>
      <c r="AB31" s="147"/>
      <c r="AC31" s="147"/>
      <c r="AD31" s="148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8" t="s">
        <v>57</v>
      </c>
      <c r="D32" s="98"/>
      <c r="E32" s="98"/>
      <c r="F32" s="98"/>
      <c r="G32" s="98"/>
      <c r="H32" s="98"/>
      <c r="I32" s="99">
        <v>29.455590000000001</v>
      </c>
      <c r="J32" s="99"/>
      <c r="K32" s="99"/>
      <c r="L32" s="99"/>
      <c r="M32" s="99"/>
      <c r="N32" s="28"/>
      <c r="O32" s="151" t="s">
        <v>78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118.79899999999999</v>
      </c>
      <c r="Z32" s="149"/>
      <c r="AA32" s="149"/>
      <c r="AB32" s="149"/>
      <c r="AC32" s="149"/>
      <c r="AD32" s="1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8" t="s">
        <v>60</v>
      </c>
      <c r="D33" s="98"/>
      <c r="E33" s="98"/>
      <c r="F33" s="98"/>
      <c r="G33" s="98"/>
      <c r="H33" s="98"/>
      <c r="I33" s="99">
        <v>108.79637</v>
      </c>
      <c r="J33" s="99"/>
      <c r="K33" s="99"/>
      <c r="L33" s="99"/>
      <c r="M33" s="99"/>
      <c r="N33" s="28"/>
      <c r="O33" s="139" t="s">
        <v>79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7" t="s">
        <v>62</v>
      </c>
      <c r="D34" s="137"/>
      <c r="E34" s="137"/>
      <c r="F34" s="137"/>
      <c r="G34" s="137"/>
      <c r="H34" s="137"/>
      <c r="I34" s="138">
        <v>253.60755</v>
      </c>
      <c r="J34" s="138"/>
      <c r="K34" s="138"/>
      <c r="L34" s="138"/>
      <c r="M34" s="138"/>
      <c r="N34" s="9"/>
      <c r="O34" s="126" t="s">
        <v>88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8" t="s">
        <v>64</v>
      </c>
      <c r="D35" s="98"/>
      <c r="E35" s="98"/>
      <c r="F35" s="98"/>
      <c r="G35" s="98"/>
      <c r="H35" s="98"/>
      <c r="I35" s="99">
        <v>309.86536999999998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8" t="s">
        <v>66</v>
      </c>
      <c r="D36" s="98"/>
      <c r="E36" s="98"/>
      <c r="F36" s="98"/>
      <c r="G36" s="98"/>
      <c r="H36" s="98"/>
      <c r="I36" s="99">
        <v>60.302489999999999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F36" s="38"/>
    </row>
    <row r="37" spans="2:37" s="8" customFormat="1" ht="36" customHeight="1" x14ac:dyDescent="0.2">
      <c r="B37" s="33" t="s">
        <v>67</v>
      </c>
      <c r="C37" s="132" t="s">
        <v>80</v>
      </c>
      <c r="D37" s="132"/>
      <c r="E37" s="132"/>
      <c r="F37" s="132"/>
      <c r="G37" s="132"/>
      <c r="H37" s="132"/>
      <c r="I37" s="133">
        <v>22.546230000000001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F37" s="38"/>
    </row>
    <row r="38" spans="2:37" s="8" customFormat="1" ht="36" customHeight="1" thickBot="1" x14ac:dyDescent="0.25">
      <c r="B38" s="33" t="s">
        <v>68</v>
      </c>
      <c r="C38" s="132" t="s">
        <v>81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</row>
    <row r="39" spans="2:37" s="8" customFormat="1" ht="30" customHeight="1" thickBot="1" x14ac:dyDescent="0.25">
      <c r="B39" s="134" t="s">
        <v>82</v>
      </c>
      <c r="C39" s="135"/>
      <c r="D39" s="135"/>
      <c r="E39" s="135"/>
      <c r="F39" s="135"/>
      <c r="G39" s="135"/>
      <c r="H39" s="136"/>
      <c r="I39" s="124">
        <f>I27+I28+I29+I37+I38</f>
        <v>2088.9784099999997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83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85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87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2019-03-22T02:35:43Z</cp:lastPrinted>
  <dcterms:modified xsi:type="dcterms:W3CDTF">2022-04-05T07:56:57Z</dcterms:modified>
</cp:coreProperties>
</file>