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1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<sst xmlns="http://schemas.openxmlformats.org/spreadsheetml/2006/main" count="92" uniqueCount="90">
  <si>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</si>
  <si>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</si>
  <si>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</si>
  <si>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</si>
  <si>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</si>
  <si>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</si>
  <si>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</si>
  <si>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</si>
  <si>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</si>
  <si>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</si>
  <si>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</si>
  <si>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</si>
  <si>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</si>
  <si>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</si>
  <si>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</si>
  <si>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</si>
  <si>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</si>
  <si>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</si>
  <si>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</si>
  <si>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</si>
  <si>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</si>
  <si>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</si>
  <si>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</si>
  <si>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</si>
  <si>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</si>
  <si>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</si>
  <si>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</si>
  <si>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</si>
  <si>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</si>
  <si>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</si>
  <si>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</si>
  <si>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</si>
  <si>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</si>
  <si>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</si>
  <si>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</si>
  <si>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</si>
  <si>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</si>
  <si>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</si>
  <si>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</si>
  <si>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</si>
  <si>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</si>
  <si>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</si>
  <si>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</si>
  <si>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</si>
  <si>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</si>
  <si>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</si>
  <si>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</si>
  <si>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</si>
  <si>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</si>
  <si>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</si>
  <si>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</si>
  <si>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</si>
  <si>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</si>
  <si>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</si>
  <si>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</si>
  <si>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</si>
  <si>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</si>
  <si>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</si>
  <si>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</si>
  <si>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</si>
  <si>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</si>
  <si>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</si>
  <si>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</si>
  <si>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</si>
  <si>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</si>
  <si>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</si>
  <si>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</si>
  <si>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</si>
  <si>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</si>
  <si>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</si>
  <si>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</si>
  <si>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</si>
  <si>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</si>
  <si>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</si>
  <si>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</si>
  <si>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</si>
  <si>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</si>
  <si>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</si>
  <si>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</si>
  <si>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</si>
  <si>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</si>
  <si>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</si>
  <si>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</si>
  <si>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</si>
  <si>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</si>
  <si>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</si>
  <si>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</si>
  <si>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</si>
  <si>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75,60
Ремонт деревянных конструкций -  шт 7
Установка замка на почтовый ящик - шт 10
Ремонт системы ТВС (внутриквартирные) -  мп 19,08
Ремонт системы ТВС (разводка) -  мп 74,21
Ремонт теплоизоляции трубопровода -  мп 90,66
Замена неисправных участков эл/сети -  мп 54
Замена автоматических выключателей -  шт 2
Замена светильников -  шт 5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</si>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</sst>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8" sqref="AF28:AF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10803.24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1970</v>
      </c>
      <c r="J9" s="152"/>
      <c r="K9" s="152"/>
      <c r="L9" s="152"/>
      <c r="M9" s="152"/>
      <c r="N9" s="5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142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8" t="s">
        <v>9</v>
      </c>
      <c r="J10" s="138"/>
      <c r="K10" s="138"/>
      <c r="L10" s="138"/>
      <c r="M10" s="138"/>
      <c r="N10" s="5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5994.83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8</v>
      </c>
      <c r="J11" s="134"/>
      <c r="K11" s="134"/>
      <c r="L11" s="134"/>
      <c r="M11" s="134"/>
      <c r="N11" s="5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4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5</v>
      </c>
      <c r="J12" s="134"/>
      <c r="K12" s="134"/>
      <c r="L12" s="134"/>
      <c r="M12" s="134"/>
      <c r="N12" s="5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680.4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8" t="s">
        <v>16</v>
      </c>
      <c r="J13" s="138"/>
      <c r="K13" s="138"/>
      <c r="L13" s="138"/>
      <c r="M13" s="138"/>
      <c r="N13" s="6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9">
        <f>1778+2350.01</f>
        <v>4128.01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264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2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1776.4269999999999</v>
      </c>
      <c r="H19" s="98"/>
      <c r="I19" s="118">
        <v>1199.5999999999999</v>
      </c>
      <c r="J19" s="118"/>
      <c r="K19" s="118"/>
      <c r="L19" s="118"/>
      <c r="M19" s="118"/>
      <c r="N19" s="118"/>
      <c r="O19" s="118"/>
      <c r="P19" s="118">
        <v>472.5</v>
      </c>
      <c r="Q19" s="118"/>
      <c r="R19" s="118"/>
      <c r="S19" s="118"/>
      <c r="T19" s="118"/>
      <c r="U19" s="14">
        <v>104.327</v>
      </c>
      <c r="V19" s="118">
        <v>0</v>
      </c>
      <c r="W19" s="119"/>
      <c r="X19" s="120">
        <v>104.34099999999999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3873.9050000000002</v>
      </c>
      <c r="H20" s="98"/>
      <c r="I20" s="102">
        <v>3780.13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93.775000000000006</v>
      </c>
      <c r="V20" s="102">
        <v>0</v>
      </c>
      <c r="W20" s="113"/>
      <c r="X20" s="114">
        <v>33.140999999999998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4110.6779999999999</v>
      </c>
      <c r="H21" s="98"/>
      <c r="I21" s="102">
        <f>I19+I20-I22</f>
        <v>3769.0099999999993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184.3</v>
      </c>
      <c r="Q21" s="102">
        <f>P19+Q20-Q22</f>
        <v>472.5</v>
      </c>
      <c r="R21" s="102"/>
      <c r="S21" s="102">
        <f t="shared" ref="S21" si="1">S19+S20-S22</f>
        <v>0</v>
      </c>
      <c r="T21" s="102">
        <f>T19+T20-T22</f>
        <v>0</v>
      </c>
      <c r="U21" s="15">
        <v>157.36799999999999</v>
      </c>
      <c r="V21" s="102">
        <f>V19+V20-V22</f>
        <v>0</v>
      </c>
      <c r="W21" s="113">
        <f>W19+W20-W22</f>
        <v>0</v>
      </c>
      <c r="X21" s="114">
        <v>57.960999999999999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1539.654</v>
      </c>
      <c r="H22" s="98"/>
      <c r="I22" s="102">
        <v>1210.72</v>
      </c>
      <c r="J22" s="102"/>
      <c r="K22" s="102"/>
      <c r="L22" s="102"/>
      <c r="M22" s="102"/>
      <c r="N22" s="102"/>
      <c r="O22" s="102"/>
      <c r="P22" s="102">
        <v>288.2</v>
      </c>
      <c r="Q22" s="102"/>
      <c r="R22" s="102"/>
      <c r="S22" s="102"/>
      <c r="T22" s="102"/>
      <c r="U22" s="15">
        <f>U19+U20-U21</f>
        <v>40.734000000000009</v>
      </c>
      <c r="V22" s="102">
        <v>0</v>
      </c>
      <c r="W22" s="113"/>
      <c r="X22" s="114">
        <f>X19+X20-X21</f>
        <v>79.521000000000001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-236.77299999999988</v>
      </c>
      <c r="H23" s="98"/>
      <c r="I23" s="102">
        <f>I22-I19</f>
        <v>11.120000000000118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-184.3</v>
      </c>
      <c r="Q23" s="102">
        <f>Q22-P19</f>
        <v>-472.5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-63.592999999999989</v>
      </c>
      <c r="V23" s="103">
        <f>V22-V19</f>
        <v>0</v>
      </c>
      <c r="W23" s="104">
        <f>W22-W19</f>
        <v>0</v>
      </c>
      <c r="X23" s="105">
        <f>X22-X19</f>
        <v>-24.819999999999993</v>
      </c>
      <c r="Y23" s="106">
        <f t="shared" ref="Y23" si="5">Y22-Y19</f>
        <v>0</v>
      </c>
      <c r="Z23" s="106"/>
      <c r="AA23" s="106">
        <f>AA22-X19</f>
        <v>-104.34099999999999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1.0611199810010827</v>
      </c>
      <c r="H24" s="101"/>
      <c r="I24" s="108">
        <f>I21/I20</f>
        <v>0.99705830222770098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1.6781444948013862</v>
      </c>
      <c r="V24" s="108"/>
      <c r="W24" s="109"/>
      <c r="X24" s="110">
        <f>X21/X20</f>
        <v>1.7489212757611419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90" t="s">
        <v>41</v>
      </c>
      <c r="D27" s="90"/>
      <c r="E27" s="90"/>
      <c r="F27" s="90"/>
      <c r="G27" s="90"/>
      <c r="H27" s="90"/>
      <c r="I27" s="91">
        <v>1301.03945</v>
      </c>
      <c r="J27" s="91"/>
      <c r="K27" s="91"/>
      <c r="L27" s="91"/>
      <c r="M27" s="91"/>
      <c r="N27" s="24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12.757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75</v>
      </c>
      <c r="D28" s="88"/>
      <c r="E28" s="88"/>
      <c r="F28" s="88"/>
      <c r="G28" s="88"/>
      <c r="H28" s="88"/>
      <c r="I28" s="89">
        <v>493.78748999999999</v>
      </c>
      <c r="J28" s="89"/>
      <c r="K28" s="89"/>
      <c r="L28" s="89"/>
      <c r="M28" s="89"/>
      <c r="N28" s="28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15.94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1814.2384199999999</v>
      </c>
      <c r="J29" s="89"/>
      <c r="K29" s="89"/>
      <c r="L29" s="89"/>
      <c r="M29" s="89"/>
      <c r="N29" s="28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1.7869999999999999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6" t="s">
        <v>77</v>
      </c>
      <c r="D30" s="46"/>
      <c r="E30" s="46"/>
      <c r="F30" s="46"/>
      <c r="G30" s="46"/>
      <c r="H30" s="46"/>
      <c r="I30" s="47">
        <v>617.96006</v>
      </c>
      <c r="J30" s="47"/>
      <c r="K30" s="47"/>
      <c r="L30" s="47"/>
      <c r="M30" s="47"/>
      <c r="N30" s="28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8.5030000000000001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6" t="s">
        <v>53</v>
      </c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28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177.82599999999999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6" t="s">
        <v>57</v>
      </c>
      <c r="D32" s="46"/>
      <c r="E32" s="46"/>
      <c r="F32" s="46"/>
      <c r="G32" s="46"/>
      <c r="H32" s="46"/>
      <c r="I32" s="47">
        <v>48.985639999999997</v>
      </c>
      <c r="J32" s="47"/>
      <c r="K32" s="47"/>
      <c r="L32" s="47"/>
      <c r="M32" s="47"/>
      <c r="N32" s="28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216.81299999999999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6" t="s">
        <v>60</v>
      </c>
      <c r="D33" s="46"/>
      <c r="E33" s="46"/>
      <c r="F33" s="46"/>
      <c r="G33" s="46"/>
      <c r="H33" s="46"/>
      <c r="I33" s="47">
        <v>248.64077</v>
      </c>
      <c r="J33" s="47"/>
      <c r="K33" s="47"/>
      <c r="L33" s="47"/>
      <c r="M33" s="47"/>
      <c r="N33" s="28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3" t="s">
        <v>62</v>
      </c>
      <c r="D34" s="53"/>
      <c r="E34" s="53"/>
      <c r="F34" s="53"/>
      <c r="G34" s="53"/>
      <c r="H34" s="53"/>
      <c r="I34" s="54">
        <v>445.01614999999998</v>
      </c>
      <c r="J34" s="54"/>
      <c r="K34" s="54"/>
      <c r="L34" s="54"/>
      <c r="M34" s="54"/>
      <c r="N34" s="9"/>
      <c r="O34" s="58" t="s">
        <v>88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6" t="s">
        <v>64</v>
      </c>
      <c r="D35" s="46"/>
      <c r="E35" s="46"/>
      <c r="F35" s="46"/>
      <c r="G35" s="46"/>
      <c r="H35" s="46"/>
      <c r="I35" s="47">
        <v>381.64845000000003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6" t="s">
        <v>66</v>
      </c>
      <c r="D36" s="46"/>
      <c r="E36" s="46"/>
      <c r="F36" s="46"/>
      <c r="G36" s="46"/>
      <c r="H36" s="46"/>
      <c r="I36" s="47">
        <v>71.987350000000006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67</v>
      </c>
      <c r="C37" s="64" t="s">
        <v>80</v>
      </c>
      <c r="D37" s="64"/>
      <c r="E37" s="64"/>
      <c r="F37" s="64"/>
      <c r="G37" s="64"/>
      <c r="H37" s="64"/>
      <c r="I37" s="65">
        <v>41.46669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3650.5320499999998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2019-03-23T05:44:08Z</cp:lastPrinted>
  <dcterms:modified xsi:type="dcterms:W3CDTF">2022-04-05T08:07:46Z</dcterms:modified>
</cp:coreProperties>
</file>